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V:\TRANSVERSE\dossier_DAF_DERI\PEI\aap_2027\aa_preprojet\Documents pour mise en ligne\"/>
    </mc:Choice>
  </mc:AlternateContent>
  <xr:revisionPtr revIDLastSave="0" documentId="13_ncr:1_{0CDD1748-D565-4DDB-8142-2CD40364422E}" xr6:coauthVersionLast="47" xr6:coauthVersionMax="47" xr10:uidLastSave="{00000000-0000-0000-0000-000000000000}"/>
  <bookViews>
    <workbookView xWindow="-120" yWindow="-120" windowWidth="29040" windowHeight="15720" tabRatio="738" activeTab="4" xr2:uid="{00000000-000D-0000-FFFF-FFFF00000000}"/>
  </bookViews>
  <sheets>
    <sheet name="Présentation" sheetId="6" r:id="rId1"/>
    <sheet name="Postes de dépenses" sheetId="10" r:id="rId2"/>
    <sheet name="AIDE CALCUL FRAIS PERSONNEL" sheetId="1" r:id="rId3"/>
    <sheet name="Frais personnel et autres coûts" sheetId="13" r:id="rId4"/>
    <sheet name="Synthèse des dépenses" sheetId="5" r:id="rId5"/>
  </sheets>
  <definedNames>
    <definedName name="_xlnm._FilterDatabase" localSheetId="2" hidden="1">'AIDE CALCUL FRAIS PERSONNEL'!$A$4:$I$66</definedName>
    <definedName name="Frais_indirects">'AIDE CALCUL FRAIS PERSONNEL'!#REF!</definedName>
    <definedName name="P_Z_F_B_TYPE_4_ACTIVE">#REF!</definedName>
    <definedName name="P_Z_G_R_G_BOOLEEN_OUI">#REF!</definedName>
    <definedName name="Tab_part_2017">'Synthèse des dépenses'!#REF!</definedName>
    <definedName name="Tab_partenaires">Présentation!$B$24:$B$38</definedName>
    <definedName name="Tab_postes_depenses">Présentation!#REF!</definedName>
    <definedName name="_xlnm.Print_Area" localSheetId="2">'AIDE CALCUL FRAIS PERSONNEL'!$A$1:$I$68</definedName>
    <definedName name="_xlnm.Print_Area" localSheetId="0">Présentation!$A$1:$D$51</definedName>
    <definedName name="_xlnm.Print_Area" localSheetId="4">'Synthèse des dépenses'!#REF!,'Synthèse des dépenses'!$A$1:$F$34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13" l="1"/>
  <c r="E8" i="13"/>
  <c r="E9" i="13"/>
  <c r="E10" i="13"/>
  <c r="E11" i="13"/>
  <c r="E12" i="13"/>
  <c r="E13" i="13"/>
  <c r="E14" i="13"/>
  <c r="E15" i="13"/>
  <c r="E16" i="13"/>
  <c r="E17" i="13"/>
  <c r="E18" i="13"/>
  <c r="E19" i="13"/>
  <c r="E20" i="13"/>
  <c r="E21" i="13"/>
  <c r="E22" i="13"/>
  <c r="E23" i="13"/>
  <c r="E24" i="13"/>
  <c r="E25" i="13"/>
  <c r="E6" i="13"/>
  <c r="D6" i="13"/>
  <c r="I66" i="1"/>
  <c r="H6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" i="1"/>
  <c r="I7" i="1" l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" i="1"/>
  <c r="C6" i="13"/>
  <c r="C7" i="13" l="1"/>
  <c r="C8" i="13"/>
  <c r="C9" i="13"/>
  <c r="C10" i="13"/>
  <c r="C11" i="13"/>
  <c r="C12" i="13"/>
  <c r="C13" i="13"/>
  <c r="C14" i="13"/>
  <c r="C15" i="13"/>
  <c r="C16" i="13"/>
  <c r="C17" i="13"/>
  <c r="C18" i="13"/>
  <c r="C19" i="13"/>
  <c r="C20" i="13"/>
  <c r="C21" i="13"/>
  <c r="C22" i="13"/>
  <c r="C23" i="13"/>
  <c r="C24" i="13"/>
  <c r="C25" i="13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" i="1"/>
  <c r="D7" i="13" l="1"/>
  <c r="D8" i="13"/>
  <c r="D9" i="13"/>
  <c r="D10" i="13"/>
  <c r="D11" i="13"/>
  <c r="D12" i="13"/>
  <c r="D13" i="13"/>
  <c r="D14" i="13"/>
  <c r="D15" i="13"/>
  <c r="D16" i="13"/>
  <c r="D17" i="13"/>
  <c r="D18" i="13"/>
  <c r="D19" i="13"/>
  <c r="D20" i="13"/>
  <c r="D21" i="13"/>
  <c r="D22" i="13"/>
  <c r="D23" i="13"/>
  <c r="D24" i="13"/>
  <c r="D25" i="13"/>
  <c r="D26" i="13" l="1"/>
  <c r="F25" i="13" l="1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7" i="13"/>
  <c r="A7" i="13"/>
  <c r="A8" i="13" s="1"/>
  <c r="A9" i="13" s="1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A24" i="13" s="1"/>
  <c r="A25" i="13" s="1"/>
  <c r="F6" i="13"/>
  <c r="F26" i="13" l="1"/>
  <c r="E26" i="13"/>
  <c r="B5" i="5" s="1"/>
  <c r="A7" i="1" l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31" i="5"/>
  <c r="A32" i="5"/>
  <c r="A33" i="5"/>
  <c r="A28" i="5"/>
  <c r="A29" i="5"/>
  <c r="A30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13" i="5"/>
  <c r="B13" i="5" s="1"/>
  <c r="C18" i="5" l="1"/>
  <c r="D18" i="5" s="1"/>
  <c r="B18" i="5"/>
  <c r="C27" i="5"/>
  <c r="D27" i="5" s="1"/>
  <c r="B27" i="5"/>
  <c r="C30" i="5"/>
  <c r="D30" i="5" s="1"/>
  <c r="B30" i="5"/>
  <c r="C33" i="5"/>
  <c r="D33" i="5" s="1"/>
  <c r="B33" i="5"/>
  <c r="C16" i="5"/>
  <c r="D16" i="5" s="1"/>
  <c r="B16" i="5"/>
  <c r="C14" i="5"/>
  <c r="D14" i="5" s="1"/>
  <c r="B14" i="5"/>
  <c r="C24" i="5"/>
  <c r="D24" i="5" s="1"/>
  <c r="B24" i="5"/>
  <c r="C21" i="5"/>
  <c r="D21" i="5" s="1"/>
  <c r="B21" i="5"/>
  <c r="C17" i="5"/>
  <c r="B17" i="5"/>
  <c r="C26" i="5"/>
  <c r="D26" i="5" s="1"/>
  <c r="B26" i="5"/>
  <c r="C23" i="5"/>
  <c r="D23" i="5" s="1"/>
  <c r="B23" i="5"/>
  <c r="C22" i="5"/>
  <c r="D22" i="5" s="1"/>
  <c r="B22" i="5"/>
  <c r="C31" i="5"/>
  <c r="D31" i="5" s="1"/>
  <c r="B31" i="5"/>
  <c r="C13" i="5"/>
  <c r="D13" i="5" s="1"/>
  <c r="C15" i="5"/>
  <c r="D15" i="5" s="1"/>
  <c r="B15" i="5"/>
  <c r="C25" i="5"/>
  <c r="D25" i="5" s="1"/>
  <c r="B25" i="5"/>
  <c r="C29" i="5"/>
  <c r="D29" i="5" s="1"/>
  <c r="B29" i="5"/>
  <c r="C28" i="5"/>
  <c r="D28" i="5" s="1"/>
  <c r="B28" i="5"/>
  <c r="C32" i="5"/>
  <c r="D32" i="5" s="1"/>
  <c r="B32" i="5"/>
  <c r="C20" i="5"/>
  <c r="D20" i="5" s="1"/>
  <c r="B20" i="5"/>
  <c r="C19" i="5"/>
  <c r="D19" i="5" s="1"/>
  <c r="B19" i="5"/>
  <c r="D17" i="5"/>
  <c r="C34" i="5" l="1"/>
  <c r="E17" i="5" l="1"/>
  <c r="E16" i="5"/>
  <c r="E15" i="5"/>
  <c r="E23" i="5"/>
  <c r="E27" i="5"/>
  <c r="E21" i="5"/>
  <c r="E18" i="5"/>
  <c r="E19" i="5"/>
  <c r="E32" i="5"/>
  <c r="E20" i="5"/>
  <c r="E26" i="5"/>
  <c r="E28" i="5"/>
  <c r="E22" i="5"/>
  <c r="E31" i="5"/>
  <c r="E24" i="5"/>
  <c r="E30" i="5"/>
  <c r="E25" i="5"/>
  <c r="E29" i="5"/>
  <c r="E33" i="5"/>
  <c r="E14" i="5"/>
  <c r="D34" i="5" l="1"/>
  <c r="B6" i="5" l="1"/>
  <c r="B7" i="5" s="1"/>
  <c r="D6" i="5"/>
  <c r="D5" i="5"/>
  <c r="D7" i="5" l="1"/>
  <c r="E13" i="5"/>
  <c r="E34" i="5" s="1"/>
  <c r="D8" i="5" l="1"/>
  <c r="D9" i="5"/>
</calcChain>
</file>

<file path=xl/sharedStrings.xml><?xml version="1.0" encoding="utf-8"?>
<sst xmlns="http://schemas.openxmlformats.org/spreadsheetml/2006/main" count="98" uniqueCount="92">
  <si>
    <t>Chef de file</t>
  </si>
  <si>
    <t>Partenaire 1</t>
  </si>
  <si>
    <t>Partenaire 2</t>
  </si>
  <si>
    <t>Partenaire 3</t>
  </si>
  <si>
    <t>Partenaire 4</t>
  </si>
  <si>
    <t>Partenaire 5</t>
  </si>
  <si>
    <t>Partenaire 6</t>
  </si>
  <si>
    <t>Partenaire 7</t>
  </si>
  <si>
    <t>Partenaire 8</t>
  </si>
  <si>
    <t>Nom de l'organisme</t>
  </si>
  <si>
    <t>Poste</t>
  </si>
  <si>
    <t>Description</t>
  </si>
  <si>
    <t>Total des dépenses présentées</t>
  </si>
  <si>
    <t>Total</t>
  </si>
  <si>
    <t>Chef de file / partenaires</t>
  </si>
  <si>
    <t>Taux d'aide applicable (%)</t>
  </si>
  <si>
    <t>Partenaire 9</t>
  </si>
  <si>
    <t>Partenaire 10</t>
  </si>
  <si>
    <t>Partenaire 11</t>
  </si>
  <si>
    <t>Partenaire 12</t>
  </si>
  <si>
    <t>Partenaire 13</t>
  </si>
  <si>
    <t>Partenaire 14</t>
  </si>
  <si>
    <t>Intervention n°77.01 du Plan stratégique national de la Politique agricole commune</t>
  </si>
  <si>
    <t>Nom du groupe opérationnel</t>
  </si>
  <si>
    <t>Renseigner ici le nom du groupe opérationnel</t>
  </si>
  <si>
    <t>N°</t>
  </si>
  <si>
    <t>Partenaire 15</t>
  </si>
  <si>
    <t>Partenaire 16</t>
  </si>
  <si>
    <t>Partenaire 17</t>
  </si>
  <si>
    <t>Partenaire 18</t>
  </si>
  <si>
    <t>Partenaire 19</t>
  </si>
  <si>
    <t>Partenaire 20</t>
  </si>
  <si>
    <t>TOTAL</t>
  </si>
  <si>
    <t>Indications sur les postes de dépenses - FONCTIONNEMENT des groupes opérationnels</t>
  </si>
  <si>
    <t>Coût total du projet</t>
  </si>
  <si>
    <t>/</t>
  </si>
  <si>
    <t>Description des missions</t>
  </si>
  <si>
    <t>FEADER (80%)</t>
  </si>
  <si>
    <t>Commentaires</t>
  </si>
  <si>
    <t>Les cellules en bleu sont remplies automatiquement</t>
  </si>
  <si>
    <t>Frais salariaux directs</t>
  </si>
  <si>
    <t>Région (20%)</t>
  </si>
  <si>
    <t>Frais de personnel</t>
  </si>
  <si>
    <t xml:space="preserve">Frais de personnel </t>
  </si>
  <si>
    <t>Nom de l'intervenant·e</t>
  </si>
  <si>
    <t>numéro</t>
  </si>
  <si>
    <t>nom</t>
  </si>
  <si>
    <t>Nom du partenaire</t>
  </si>
  <si>
    <t>numéro 
(à choisir dans le menu déroulant)</t>
  </si>
  <si>
    <t>Identification du partenariat</t>
  </si>
  <si>
    <t>Autres coûts du projet</t>
  </si>
  <si>
    <t>OCS de 35% des dépenses de personnel</t>
  </si>
  <si>
    <t>Autres coûts éligibles</t>
  </si>
  <si>
    <t>VOLET EMERGENCE</t>
  </si>
  <si>
    <t>SOUTIEN A L'EMERGENCE ET AU FONCTIONNEMENT DES GROUPES OPERATIONNELS DU PARTENARIAT EUROPEEN POUR L'INNOVATION (PEI)
Appel à pré-projets Bourgogne Franche-Comté 2027</t>
  </si>
  <si>
    <t>Liste synthétique des actions du projet</t>
  </si>
  <si>
    <t>Numéro d'action</t>
  </si>
  <si>
    <t>Libellé de l'action</t>
  </si>
  <si>
    <t>action 1</t>
  </si>
  <si>
    <t>action 2</t>
  </si>
  <si>
    <t>action 3</t>
  </si>
  <si>
    <t>action 4</t>
  </si>
  <si>
    <t>action 5</t>
  </si>
  <si>
    <t>action 6</t>
  </si>
  <si>
    <t>action 7</t>
  </si>
  <si>
    <t>Annexe des dépenses - pré-dépôt</t>
  </si>
  <si>
    <t>Action</t>
  </si>
  <si>
    <t>colonne facultative</t>
  </si>
  <si>
    <t xml:space="preserve">  Montant des dépenses de personnel présentées à la demande d'aide</t>
  </si>
  <si>
    <r>
      <t xml:space="preserve">Estimation du temps qui sera consacré à l'opération </t>
    </r>
    <r>
      <rPr>
        <sz val="10"/>
        <color theme="0"/>
        <rFont val="Calibri"/>
        <family val="2"/>
        <scheme val="minor"/>
      </rPr>
      <t>(en heures)</t>
    </r>
  </si>
  <si>
    <t>Feuillet A : Frais de personnel prévisionnels</t>
  </si>
  <si>
    <t>Feuillet A bis : Frais de personnels prévisionnels</t>
  </si>
  <si>
    <t>Estimation du temps qui sera consacré à l'opération (en heures)</t>
  </si>
  <si>
    <t xml:space="preserve">  Montant des dépenses de personnel prévisionnel</t>
  </si>
  <si>
    <t>Temps consacré à l'opération (en heures)</t>
  </si>
  <si>
    <t xml:space="preserve">(1) Le taux horraire sera mis à jour avec l'inflation à l'ouverture de l'appel à projet autour d'avril 2027 selon la formule suivante : Taux horraire 2027 = (27,2/103,3)*SMBf (dernière valeur disponible de l'indice Salaire Mensuel de Base à l’ouverture de l’AAP). L'augmentation du taux horraire pourrait être de l'ordre de + 0,7€/h. 
L'indice SMB est à trouver ici : https://dares.travail-emploi.gouv.fr/donnees/les-indices-de-salaire-de-base. 
Lors de cette phase de pré-dépôt, nous vous demandons de conserver la valeur de 31,86€/h pour vos estimations. </t>
  </si>
  <si>
    <t>[Temps prévisonnel consacré l'opération] x 31,86 €</t>
  </si>
  <si>
    <t xml:space="preserve">(1) Le taux horraire sera mis à jour avec l'inflation à l'ouverture de l'appel à projet autour d'avril 2027 selon la formule suivante : Taux horraire 2027 = (27,2/103,3)*SMBf (=dernière valeur disponible de l'indice Salaire Mensuel de Base à l’ouverture de l’AAP). L'augmentation du taux horraire pourrait être de l'ordre de + 0,7€/h. 
L'indice SMB est à trouver ici : https://dares.travail-emploi.gouv.fr/donnees/les-indices-de-salaire-de-base. 
Lors de cette phase de pré-dépôt, nous vous demandons de conserver la valeur de 31,86€/h pour vos estimations. </t>
  </si>
  <si>
    <t>Montant total prévisonnel présenté</t>
  </si>
  <si>
    <t>Rémunération des personnes travaillant sur le projet calculée sur la base d'un taux horaire unique. Ce taux était de 31,86€/h pour l'AAP 2026 (1).</t>
  </si>
  <si>
    <t xml:space="preserve">(1) Le taux horraire sera mis à jour avec l'inflation à l'ouverture de l'appel à projet autour d'avril 2027 selon la formule suivante : Taux horraire 2027 = (27,2/103,3)*SMBf (=dernière valeur disponible de l'indice Salaire Mensuel de Base à l’ouverture de l’AAP). L'augmentation du taux horraire pourrait être de l'ordre de + 0,7€/h pour l'AAP 2027.
L'indice SMB est à trouver ici : https://dares.travail-emploi.gouv.fr/donnees/les-indices-de-salaire-de-base. 
Lors de cette phase de pré-dépôt, nous vous demandons de conserver la valeur de 31,86€/h pour vos estimations. </t>
  </si>
  <si>
    <t>Partenaire (Sous-opération)</t>
  </si>
  <si>
    <r>
      <t xml:space="preserve">[Temps prévisionnel consacré à l'opération] x 31,86 € </t>
    </r>
    <r>
      <rPr>
        <vertAlign val="superscript"/>
        <sz val="10"/>
        <color theme="0"/>
        <rFont val="Calibri"/>
        <family val="2"/>
        <scheme val="minor"/>
      </rPr>
      <t>(1)</t>
    </r>
  </si>
  <si>
    <t>(nom de la personne si connue et fonction)</t>
  </si>
  <si>
    <t>(nature du travail à réaliser sur l'opération : animation, gestion, études…)</t>
  </si>
  <si>
    <t>Feuillet B : synthèse des dépenses prévisonnelles présentées</t>
  </si>
  <si>
    <t>Les autres frais du projet (coûts directs ou indirects).</t>
  </si>
  <si>
    <t>Temps de travail prévisionnel</t>
  </si>
  <si>
    <t>Tableau de syntèse des dépenses par type de coûts</t>
  </si>
  <si>
    <t>Pour les heures présentées à titre informatifs pour le suivi technique = mettre 0€ dans la colonne "Montant des dépenses de personnel"</t>
  </si>
  <si>
    <t xml:space="preserve">Les feuillets de l'annexe sont à compléter par le chef de file avec les dépenses de tous les partenaires. Ce document est facultatif. Cependant, plus le pré-dépôt est complet et précis, plus les recommandations des évaluateurs et évaluatrices seront complettes et précises. </t>
  </si>
  <si>
    <t xml:space="preserve">Seul les cases blanches sont à remplir.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</si>
</sst>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_-* #,##0.00&quot; €&quot;_-;\-* #,##0.00&quot; €&quot;_-;_-* &quot;-?? €&quot;_-;_-@_-"/>
    <numFmt numFmtId="166" formatCode="#,##0.00\ &quot;€&quot;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theme="0"/>
      <name val="Tahoma"/>
      <family val="2"/>
    </font>
    <font>
      <sz val="8"/>
      <color theme="1"/>
      <name val="Tahoma"/>
      <family val="2"/>
    </font>
    <font>
      <sz val="8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8" tint="-0.249977111117893"/>
      <name val="Tahoma"/>
      <family val="2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11"/>
      <color theme="8" tint="-0.249977111117893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8" tint="-0.249977111117893"/>
      <name val="Calibri"/>
      <family val="2"/>
      <scheme val="minor"/>
    </font>
    <font>
      <sz val="10"/>
      <color rgb="FFC00000"/>
      <name val="Calibri"/>
      <family val="2"/>
      <scheme val="minor"/>
    </font>
    <font>
      <sz val="9"/>
      <color theme="0" tint="-0.499984740745262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theme="1"/>
      <name val="Tahoma"/>
      <family val="2"/>
    </font>
    <font>
      <sz val="9"/>
      <color theme="1"/>
      <name val="Tahoma"/>
      <family val="2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theme="0"/>
      <name val="Calibri"/>
      <family val="2"/>
    </font>
    <font>
      <sz val="8"/>
      <color rgb="FFFF0000"/>
      <name val="Tahoma"/>
      <family val="2"/>
    </font>
    <font>
      <sz val="11"/>
      <color theme="1"/>
      <name val="Calibri"/>
      <family val="2"/>
    </font>
    <font>
      <sz val="11"/>
      <name val="Calibri"/>
      <family val="2"/>
    </font>
    <font>
      <sz val="8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color rgb="FF31869B"/>
      <name val="Tahoma"/>
      <family val="2"/>
    </font>
    <font>
      <vertAlign val="superscript"/>
      <sz val="10"/>
      <color theme="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theme="0"/>
      </patternFill>
    </fill>
    <fill>
      <patternFill patternType="solid">
        <fgColor theme="0" tint="-4.9989318521683403E-2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rgb="FF000000"/>
      </left>
      <right/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/>
      <right style="thin">
        <color indexed="64"/>
      </right>
      <top style="thin">
        <color indexed="64"/>
      </top>
      <bottom style="hair">
        <color rgb="FF000000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5" fontId="2" fillId="0" borderId="0" applyFill="0" applyBorder="0" applyAlignment="0" applyProtection="0"/>
    <xf numFmtId="164" fontId="1" fillId="0" borderId="0" applyFont="0" applyFill="0" applyBorder="0" applyAlignment="0" applyProtection="0"/>
  </cellStyleXfs>
  <cellXfs count="147">
    <xf numFmtId="0" fontId="0" fillId="0" borderId="0" xfId="0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/>
    <xf numFmtId="164" fontId="4" fillId="0" borderId="0" xfId="3" applyFont="1" applyAlignment="1">
      <alignment wrapText="1"/>
    </xf>
    <xf numFmtId="0" fontId="4" fillId="0" borderId="0" xfId="0" applyFont="1" applyAlignment="1">
      <alignment horizont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10" fillId="0" borderId="0" xfId="0" applyFont="1"/>
    <xf numFmtId="0" fontId="10" fillId="0" borderId="0" xfId="0" applyFont="1" applyAlignment="1">
      <alignment vertical="center"/>
    </xf>
    <xf numFmtId="0" fontId="17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18" fillId="0" borderId="0" xfId="0" applyFont="1" applyAlignment="1">
      <alignment wrapText="1"/>
    </xf>
    <xf numFmtId="4" fontId="10" fillId="3" borderId="1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0" fontId="10" fillId="3" borderId="1" xfId="0" applyFont="1" applyFill="1" applyBorder="1" applyAlignment="1">
      <alignment wrapText="1"/>
    </xf>
    <xf numFmtId="9" fontId="10" fillId="3" borderId="1" xfId="1" applyFont="1" applyFill="1" applyBorder="1" applyAlignment="1" applyProtection="1">
      <alignment horizontal="center" vertical="center" wrapText="1"/>
      <protection locked="0"/>
    </xf>
    <xf numFmtId="4" fontId="10" fillId="5" borderId="1" xfId="0" applyNumberFormat="1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4" fontId="17" fillId="6" borderId="1" xfId="0" applyNumberFormat="1" applyFont="1" applyFill="1" applyBorder="1" applyAlignment="1">
      <alignment horizontal="center" vertical="center" wrapText="1"/>
    </xf>
    <xf numFmtId="4" fontId="17" fillId="3" borderId="1" xfId="0" applyNumberFormat="1" applyFont="1" applyFill="1" applyBorder="1" applyAlignment="1">
      <alignment horizontal="center" vertical="center" wrapText="1"/>
    </xf>
    <xf numFmtId="0" fontId="24" fillId="0" borderId="0" xfId="0" applyFont="1" applyAlignment="1">
      <alignment horizontal="left" vertical="center"/>
    </xf>
    <xf numFmtId="0" fontId="6" fillId="7" borderId="1" xfId="0" applyFont="1" applyFill="1" applyBorder="1" applyAlignment="1">
      <alignment horizontal="center" vertical="center" wrapText="1"/>
    </xf>
    <xf numFmtId="0" fontId="10" fillId="9" borderId="0" xfId="0" applyFont="1" applyFill="1"/>
    <xf numFmtId="0" fontId="10" fillId="3" borderId="9" xfId="0" applyFont="1" applyFill="1" applyBorder="1" applyAlignment="1">
      <alignment horizontal="center" vertical="center"/>
    </xf>
    <xf numFmtId="0" fontId="10" fillId="9" borderId="9" xfId="0" applyFont="1" applyFill="1" applyBorder="1" applyAlignment="1" applyProtection="1">
      <alignment horizontal="center" vertical="center"/>
      <protection locked="0"/>
    </xf>
    <xf numFmtId="0" fontId="10" fillId="3" borderId="10" xfId="0" applyFont="1" applyFill="1" applyBorder="1" applyAlignment="1">
      <alignment horizontal="center" vertical="center"/>
    </xf>
    <xf numFmtId="0" fontId="10" fillId="9" borderId="10" xfId="0" applyFont="1" applyFill="1" applyBorder="1" applyAlignment="1" applyProtection="1">
      <alignment horizontal="center" vertical="center"/>
      <protection locked="0"/>
    </xf>
    <xf numFmtId="0" fontId="10" fillId="3" borderId="11" xfId="0" applyFont="1" applyFill="1" applyBorder="1" applyAlignment="1">
      <alignment horizontal="center" vertical="center"/>
    </xf>
    <xf numFmtId="0" fontId="10" fillId="9" borderId="11" xfId="0" applyFont="1" applyFill="1" applyBorder="1" applyAlignment="1" applyProtection="1">
      <alignment horizontal="center" vertical="center"/>
      <protection locked="0"/>
    </xf>
    <xf numFmtId="166" fontId="9" fillId="7" borderId="1" xfId="0" applyNumberFormat="1" applyFont="1" applyFill="1" applyBorder="1" applyAlignment="1">
      <alignment horizontal="center" vertical="center" wrapText="1"/>
    </xf>
    <xf numFmtId="0" fontId="4" fillId="0" borderId="13" xfId="0" applyFont="1" applyBorder="1" applyAlignment="1">
      <alignment wrapText="1"/>
    </xf>
    <xf numFmtId="0" fontId="5" fillId="0" borderId="18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wrapText="1"/>
    </xf>
    <xf numFmtId="0" fontId="23" fillId="2" borderId="1" xfId="0" applyFont="1" applyFill="1" applyBorder="1" applyAlignment="1">
      <alignment horizontal="center" vertical="center" wrapText="1"/>
    </xf>
    <xf numFmtId="0" fontId="5" fillId="0" borderId="26" xfId="0" applyFont="1" applyBorder="1" applyAlignment="1">
      <alignment horizontal="left" vertical="center" wrapText="1"/>
    </xf>
    <xf numFmtId="166" fontId="5" fillId="4" borderId="25" xfId="0" applyNumberFormat="1" applyFont="1" applyFill="1" applyBorder="1" applyAlignment="1">
      <alignment horizontal="center" vertical="center" wrapText="1"/>
    </xf>
    <xf numFmtId="166" fontId="5" fillId="10" borderId="24" xfId="0" applyNumberFormat="1" applyFont="1" applyFill="1" applyBorder="1" applyAlignment="1">
      <alignment horizontal="center" vertical="center" wrapText="1"/>
    </xf>
    <xf numFmtId="0" fontId="23" fillId="7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wrapText="1"/>
    </xf>
    <xf numFmtId="0" fontId="7" fillId="8" borderId="18" xfId="0" applyFont="1" applyFill="1" applyBorder="1" applyAlignment="1">
      <alignment horizontal="center" vertical="center" wrapText="1"/>
    </xf>
    <xf numFmtId="0" fontId="7" fillId="8" borderId="15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166" fontId="9" fillId="2" borderId="7" xfId="0" applyNumberFormat="1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7" fillId="8" borderId="27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10" fillId="5" borderId="18" xfId="0" applyFont="1" applyFill="1" applyBorder="1" applyAlignment="1">
      <alignment wrapText="1"/>
    </xf>
    <xf numFmtId="4" fontId="10" fillId="5" borderId="18" xfId="0" applyNumberFormat="1" applyFont="1" applyFill="1" applyBorder="1" applyAlignment="1">
      <alignment horizontal="center" vertical="center" wrapText="1"/>
    </xf>
    <xf numFmtId="0" fontId="10" fillId="5" borderId="22" xfId="0" applyFont="1" applyFill="1" applyBorder="1" applyAlignment="1">
      <alignment wrapText="1"/>
    </xf>
    <xf numFmtId="0" fontId="10" fillId="5" borderId="24" xfId="0" applyFont="1" applyFill="1" applyBorder="1" applyAlignment="1">
      <alignment wrapText="1"/>
    </xf>
    <xf numFmtId="4" fontId="10" fillId="5" borderId="24" xfId="0" applyNumberFormat="1" applyFont="1" applyFill="1" applyBorder="1" applyAlignment="1">
      <alignment horizontal="center" vertical="center" wrapText="1"/>
    </xf>
    <xf numFmtId="4" fontId="10" fillId="3" borderId="17" xfId="0" applyNumberFormat="1" applyFont="1" applyFill="1" applyBorder="1" applyAlignment="1">
      <alignment horizontal="center" vertical="center" wrapText="1"/>
    </xf>
    <xf numFmtId="4" fontId="10" fillId="3" borderId="11" xfId="0" applyNumberFormat="1" applyFont="1" applyFill="1" applyBorder="1" applyAlignment="1">
      <alignment horizontal="center" vertical="center" wrapText="1"/>
    </xf>
    <xf numFmtId="4" fontId="10" fillId="3" borderId="20" xfId="0" applyNumberFormat="1" applyFont="1" applyFill="1" applyBorder="1" applyAlignment="1">
      <alignment horizontal="center" vertical="center" wrapText="1"/>
    </xf>
    <xf numFmtId="4" fontId="10" fillId="3" borderId="10" xfId="0" applyNumberFormat="1" applyFont="1" applyFill="1" applyBorder="1" applyAlignment="1">
      <alignment horizontal="center" vertical="center" wrapText="1"/>
    </xf>
    <xf numFmtId="2" fontId="5" fillId="0" borderId="24" xfId="1" applyNumberFormat="1" applyFont="1" applyBorder="1" applyAlignment="1">
      <alignment horizontal="center" vertical="center" wrapText="1"/>
    </xf>
    <xf numFmtId="2" fontId="5" fillId="0" borderId="18" xfId="1" applyNumberFormat="1" applyFont="1" applyBorder="1" applyAlignment="1">
      <alignment horizontal="center" vertical="center" wrapText="1"/>
    </xf>
    <xf numFmtId="2" fontId="5" fillId="0" borderId="22" xfId="1" applyNumberFormat="1" applyFon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5" fillId="2" borderId="9" xfId="0" applyFont="1" applyFill="1" applyBorder="1" applyAlignment="1">
      <alignment horizontal="left" vertical="center" wrapText="1"/>
    </xf>
    <xf numFmtId="0" fontId="29" fillId="3" borderId="24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left" vertical="center" wrapText="1"/>
    </xf>
    <xf numFmtId="2" fontId="5" fillId="3" borderId="24" xfId="1" applyNumberFormat="1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/>
    </xf>
    <xf numFmtId="0" fontId="10" fillId="9" borderId="9" xfId="0" applyFont="1" applyFill="1" applyBorder="1" applyAlignment="1" applyProtection="1">
      <alignment horizontal="center" vertical="center" wrapText="1"/>
      <protection locked="0"/>
    </xf>
    <xf numFmtId="0" fontId="10" fillId="9" borderId="10" xfId="0" applyFont="1" applyFill="1" applyBorder="1" applyAlignment="1" applyProtection="1">
      <alignment horizontal="center" vertical="center" wrapText="1"/>
      <protection locked="0"/>
    </xf>
    <xf numFmtId="0" fontId="10" fillId="9" borderId="11" xfId="0" applyFont="1" applyFill="1" applyBorder="1" applyAlignment="1" applyProtection="1">
      <alignment horizontal="center" vertical="center" wrapText="1"/>
      <protection locked="0"/>
    </xf>
    <xf numFmtId="1" fontId="30" fillId="3" borderId="23" xfId="0" applyNumberFormat="1" applyFont="1" applyFill="1" applyBorder="1" applyAlignment="1">
      <alignment horizontal="center" vertical="center" wrapText="1"/>
    </xf>
    <xf numFmtId="166" fontId="5" fillId="0" borderId="36" xfId="0" applyNumberFormat="1" applyFont="1" applyBorder="1" applyAlignment="1">
      <alignment horizontal="center" vertical="center" wrapText="1"/>
    </xf>
    <xf numFmtId="166" fontId="5" fillId="0" borderId="21" xfId="0" applyNumberFormat="1" applyFont="1" applyBorder="1" applyAlignment="1">
      <alignment horizontal="center" vertical="center" wrapText="1"/>
    </xf>
    <xf numFmtId="166" fontId="5" fillId="0" borderId="37" xfId="0" applyNumberFormat="1" applyFont="1" applyBorder="1" applyAlignment="1">
      <alignment horizontal="center" vertical="center" wrapText="1"/>
    </xf>
    <xf numFmtId="166" fontId="5" fillId="4" borderId="2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" fontId="17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31" fillId="0" borderId="0" xfId="0" applyFont="1" applyAlignment="1">
      <alignment vertical="top" wrapText="1"/>
    </xf>
    <xf numFmtId="0" fontId="5" fillId="0" borderId="38" xfId="0" applyFont="1" applyBorder="1" applyAlignment="1">
      <alignment horizontal="left" vertical="center" wrapText="1"/>
    </xf>
    <xf numFmtId="0" fontId="5" fillId="0" borderId="39" xfId="0" applyFont="1" applyBorder="1" applyAlignment="1">
      <alignment horizontal="left" vertical="center" wrapText="1"/>
    </xf>
    <xf numFmtId="0" fontId="5" fillId="3" borderId="40" xfId="0" applyFont="1" applyFill="1" applyBorder="1" applyAlignment="1">
      <alignment horizontal="left" vertical="center" wrapText="1"/>
    </xf>
    <xf numFmtId="0" fontId="5" fillId="3" borderId="36" xfId="0" applyFont="1" applyFill="1" applyBorder="1" applyAlignment="1">
      <alignment horizontal="left" vertical="center" wrapText="1"/>
    </xf>
    <xf numFmtId="0" fontId="5" fillId="3" borderId="41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top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0" fillId="0" borderId="0" xfId="0" applyFont="1"/>
    <xf numFmtId="0" fontId="9" fillId="3" borderId="2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6" fillId="7" borderId="1" xfId="0" applyFont="1" applyFill="1" applyBorder="1" applyAlignment="1">
      <alignment horizontal="center" vertical="center" wrapText="1"/>
    </xf>
    <xf numFmtId="0" fontId="13" fillId="7" borderId="8" xfId="0" applyFont="1" applyFill="1" applyBorder="1" applyAlignment="1">
      <alignment horizontal="center" vertical="center"/>
    </xf>
    <xf numFmtId="0" fontId="13" fillId="7" borderId="0" xfId="0" applyFont="1" applyFill="1" applyAlignment="1">
      <alignment horizontal="center" vertical="center"/>
    </xf>
    <xf numFmtId="0" fontId="6" fillId="7" borderId="16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26" fillId="11" borderId="12" xfId="0" applyFont="1" applyFill="1" applyBorder="1" applyAlignment="1">
      <alignment horizontal="center" vertical="center" wrapText="1"/>
    </xf>
    <xf numFmtId="0" fontId="26" fillId="11" borderId="14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6" fillId="7" borderId="34" xfId="0" applyFont="1" applyFill="1" applyBorder="1" applyAlignment="1">
      <alignment horizontal="center" vertical="center" wrapText="1"/>
    </xf>
    <xf numFmtId="0" fontId="6" fillId="7" borderId="35" xfId="0" applyFont="1" applyFill="1" applyBorder="1" applyAlignment="1">
      <alignment horizontal="center" vertical="center" wrapText="1"/>
    </xf>
    <xf numFmtId="0" fontId="23" fillId="7" borderId="2" xfId="0" applyFont="1" applyFill="1" applyBorder="1" applyAlignment="1">
      <alignment horizontal="center" vertical="center" wrapText="1"/>
    </xf>
    <xf numFmtId="0" fontId="23" fillId="7" borderId="7" xfId="0" applyFont="1" applyFill="1" applyBorder="1" applyAlignment="1">
      <alignment horizontal="center" vertical="center" wrapText="1"/>
    </xf>
    <xf numFmtId="0" fontId="21" fillId="5" borderId="8" xfId="0" applyFont="1" applyFill="1" applyBorder="1" applyAlignment="1">
      <alignment horizontal="center" vertical="center" wrapText="1"/>
    </xf>
    <xf numFmtId="0" fontId="21" fillId="5" borderId="0" xfId="0" applyFont="1" applyFill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6" fillId="9" borderId="4" xfId="0" applyFont="1" applyFill="1" applyBorder="1" applyAlignment="1">
      <alignment horizontal="center" vertical="center"/>
    </xf>
    <xf numFmtId="0" fontId="16" fillId="9" borderId="5" xfId="0" applyFont="1" applyFill="1" applyBorder="1" applyAlignment="1">
      <alignment horizontal="center" vertical="center"/>
    </xf>
    <xf numFmtId="0" fontId="27" fillId="12" borderId="28" xfId="0" applyFont="1" applyFill="1" applyBorder="1" applyAlignment="1">
      <alignment horizontal="left" vertical="center" wrapText="1"/>
    </xf>
    <xf numFmtId="0" fontId="28" fillId="13" borderId="29" xfId="0" applyFont="1" applyFill="1" applyBorder="1" applyAlignment="1">
      <alignment wrapText="1"/>
    </xf>
    <xf numFmtId="0" fontId="28" fillId="13" borderId="30" xfId="0" applyFont="1" applyFill="1" applyBorder="1" applyAlignment="1">
      <alignment wrapText="1"/>
    </xf>
    <xf numFmtId="0" fontId="0" fillId="13" borderId="31" xfId="0" applyFill="1" applyBorder="1" applyAlignment="1">
      <alignment horizontal="left" vertical="center" wrapText="1"/>
    </xf>
    <xf numFmtId="0" fontId="0" fillId="13" borderId="32" xfId="0" applyFill="1" applyBorder="1" applyAlignment="1">
      <alignment horizontal="left" vertical="center" wrapText="1"/>
    </xf>
    <xf numFmtId="0" fontId="0" fillId="13" borderId="33" xfId="0" applyFill="1" applyBorder="1" applyAlignment="1">
      <alignment horizontal="left" vertical="center" wrapText="1"/>
    </xf>
    <xf numFmtId="0" fontId="8" fillId="13" borderId="0" xfId="0" applyFont="1" applyFill="1" applyAlignment="1">
      <alignment horizontal="left" vertical="top" wrapText="1"/>
    </xf>
    <xf numFmtId="0" fontId="14" fillId="13" borderId="42" xfId="0" applyFont="1" applyFill="1" applyBorder="1" applyAlignment="1">
      <alignment horizontal="center" vertical="center" wrapText="1"/>
    </xf>
    <xf numFmtId="0" fontId="14" fillId="13" borderId="43" xfId="0" applyFont="1" applyFill="1" applyBorder="1" applyAlignment="1">
      <alignment horizontal="center" vertical="center" wrapText="1"/>
    </xf>
    <xf numFmtId="0" fontId="14" fillId="13" borderId="44" xfId="0" applyFont="1" applyFill="1" applyBorder="1" applyAlignment="1">
      <alignment horizontal="center" vertical="center" wrapText="1"/>
    </xf>
    <xf numFmtId="0" fontId="11" fillId="13" borderId="45" xfId="0" applyFont="1" applyFill="1" applyBorder="1" applyAlignment="1">
      <alignment horizontal="center" vertical="center"/>
    </xf>
    <xf numFmtId="0" fontId="11" fillId="13" borderId="0" xfId="0" applyFont="1" applyFill="1" applyBorder="1" applyAlignment="1">
      <alignment horizontal="center" vertical="center"/>
    </xf>
    <xf numFmtId="0" fontId="11" fillId="13" borderId="46" xfId="0" applyFont="1" applyFill="1" applyBorder="1" applyAlignment="1">
      <alignment horizontal="center" vertical="center"/>
    </xf>
    <xf numFmtId="0" fontId="14" fillId="13" borderId="45" xfId="0" applyFont="1" applyFill="1" applyBorder="1" applyAlignment="1">
      <alignment horizontal="center" vertical="center"/>
    </xf>
    <xf numFmtId="0" fontId="14" fillId="13" borderId="0" xfId="0" applyFont="1" applyFill="1" applyBorder="1" applyAlignment="1">
      <alignment horizontal="center" vertical="center"/>
    </xf>
    <xf numFmtId="0" fontId="14" fillId="13" borderId="46" xfId="0" applyFont="1" applyFill="1" applyBorder="1" applyAlignment="1">
      <alignment horizontal="center" vertical="center"/>
    </xf>
    <xf numFmtId="0" fontId="12" fillId="13" borderId="45" xfId="0" applyFont="1" applyFill="1" applyBorder="1" applyAlignment="1">
      <alignment horizontal="center" vertical="center"/>
    </xf>
    <xf numFmtId="0" fontId="12" fillId="13" borderId="0" xfId="0" applyFont="1" applyFill="1" applyBorder="1" applyAlignment="1">
      <alignment horizontal="center" vertical="center"/>
    </xf>
    <xf numFmtId="0" fontId="12" fillId="13" borderId="46" xfId="0" applyFont="1" applyFill="1" applyBorder="1" applyAlignment="1">
      <alignment horizontal="center" vertical="center"/>
    </xf>
    <xf numFmtId="0" fontId="15" fillId="13" borderId="45" xfId="0" applyFont="1" applyFill="1" applyBorder="1" applyAlignment="1">
      <alignment horizontal="center" vertical="center" wrapText="1"/>
    </xf>
    <xf numFmtId="0" fontId="15" fillId="13" borderId="0" xfId="0" applyFont="1" applyFill="1" applyBorder="1" applyAlignment="1">
      <alignment horizontal="center" vertical="center" wrapText="1"/>
    </xf>
    <xf numFmtId="0" fontId="15" fillId="13" borderId="46" xfId="0" applyFont="1" applyFill="1" applyBorder="1" applyAlignment="1">
      <alignment horizontal="center" vertical="center" wrapText="1"/>
    </xf>
    <xf numFmtId="0" fontId="10" fillId="13" borderId="47" xfId="0" applyFont="1" applyFill="1" applyBorder="1" applyAlignment="1">
      <alignment horizontal="center"/>
    </xf>
    <xf numFmtId="0" fontId="10" fillId="13" borderId="48" xfId="0" applyFont="1" applyFill="1" applyBorder="1" applyAlignment="1">
      <alignment horizontal="center"/>
    </xf>
    <xf numFmtId="0" fontId="10" fillId="13" borderId="49" xfId="0" applyFont="1" applyFill="1" applyBorder="1" applyAlignment="1">
      <alignment horizontal="center"/>
    </xf>
  </cellXfs>
  <cellStyles count="4">
    <cellStyle name="Euro" xfId="2" xr:uid="{00000000-0005-0000-0000-000000000000}"/>
    <cellStyle name="Milliers" xfId="3" builtinId="3"/>
    <cellStyle name="Normal" xfId="0" builtinId="0"/>
    <cellStyle name="Pourcentage" xfId="1" builtinId="5"/>
  </cellStyles>
  <dxfs count="8">
    <dxf>
      <fill>
        <patternFill>
          <bgColor rgb="FFFF0000"/>
        </patternFill>
      </fill>
    </dxf>
    <dxf>
      <fill>
        <patternFill patternType="darkGray">
          <bgColor rgb="FFFF0000"/>
        </patternFill>
      </fill>
    </dxf>
    <dxf>
      <fill>
        <patternFill patternType="darkGray">
          <bgColor rgb="FFFF0000"/>
        </patternFill>
      </fill>
    </dxf>
    <dxf>
      <fill>
        <patternFill patternType="darkGray">
          <bgColor rgb="FFFF0000"/>
        </patternFill>
      </fill>
    </dxf>
    <dxf>
      <fill>
        <patternFill patternType="darkGray">
          <bgColor rgb="FFFF0000"/>
        </patternFill>
      </fill>
    </dxf>
    <dxf>
      <fill>
        <patternFill patternType="darkGray">
          <bgColor rgb="FFFF0000"/>
        </patternFill>
      </fill>
    </dxf>
    <dxf>
      <fill>
        <patternFill patternType="darkGray">
          <bgColor rgb="FFFF0000"/>
        </patternFill>
      </fill>
    </dxf>
    <dxf>
      <fill>
        <patternFill patternType="darkGray"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1513116</xdr:colOff>
      <xdr:row>0</xdr:row>
      <xdr:rowOff>48986</xdr:rowOff>
    </xdr:from>
    <xdr:to>
      <xdr:col>4</xdr:col>
      <xdr:colOff>280579</xdr:colOff>
      <xdr:row>7</xdr:row>
      <xdr:rowOff>68036</xdr:rowOff>
    </xdr:to>
    <xdr:pic>
      <xdr:nvPicPr>
        <xdr:cNvPr id="7" name="Image5">
          <a:extLst>
            <a:ext uri="{FF2B5EF4-FFF2-40B4-BE49-F238E27FC236}">
              <a16:creationId xmlns:a16="http://schemas.microsoft.com/office/drawing/2014/main" id="{B52E452E-0DB0-0060-3E65-D082AC3A46B0}"/>
            </a:ext>
          </a:extLst>
        </xdr:cNvPr>
        <xdr:cNvPicPr/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6221187" y="48986"/>
          <a:ext cx="1515834" cy="1076325"/>
        </a:xfrm>
        <a:prstGeom prst="rect">
          <a:avLst/>
        </a:prstGeom>
        <a:noFill/>
        <a:ln>
          <a:noFill/>
          <a:prstDash/>
        </a:ln>
      </xdr:spPr>
    </xdr:pic>
    <xdr:clientData/>
  </xdr:twoCellAnchor>
  <xdr:twoCellAnchor editAs="oneCell">
    <xdr:from>
      <xdr:col>0</xdr:col>
      <xdr:colOff>66675</xdr:colOff>
      <xdr:row>1</xdr:row>
      <xdr:rowOff>95250</xdr:rowOff>
    </xdr:from>
    <xdr:to>
      <xdr:col>1</xdr:col>
      <xdr:colOff>1635125</xdr:colOff>
      <xdr:row>5</xdr:row>
      <xdr:rowOff>67945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AF06A28-B31C-2EAC-DCBA-28D5792CB761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66675" y="247650"/>
          <a:ext cx="2692400" cy="572770"/>
        </a:xfrm>
        <a:prstGeom prst="rect">
          <a:avLst/>
        </a:prstGeom>
        <a:noFill/>
        <a:ln>
          <a:noFill/>
          <a:prstDash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>
    <tabColor theme="0" tint="-0.499984740745262"/>
    <pageSetUpPr fitToPage="1"/>
  </sheetPr>
  <dimension ref="A8:E49"/>
  <sheetViews>
    <sheetView topLeftCell="A14" zoomScaleNormal="100" zoomScaleSheetLayoutView="100" workbookViewId="0">
      <selection activeCell="A13" sqref="A13:E13"/>
    </sheetView>
  </sheetViews>
  <sheetFormatPr baseColWidth="10" defaultColWidth="11.42578125" defaultRowHeight="12" x14ac:dyDescent="0.2"/>
  <cols>
    <col min="1" max="1" width="16.85546875" style="8" customWidth="1"/>
    <col min="2" max="2" width="49.7109375" style="8" customWidth="1"/>
    <col min="3" max="3" width="11.85546875" style="8" customWidth="1"/>
    <col min="4" max="4" width="16.5703125" style="8" customWidth="1"/>
    <col min="5" max="5" width="54.28515625" style="8" customWidth="1"/>
    <col min="6" max="16384" width="11.42578125" style="8"/>
  </cols>
  <sheetData>
    <row r="8" spans="1:5" ht="12.75" thickBot="1" x14ac:dyDescent="0.25"/>
    <row r="9" spans="1:5" ht="61.5" customHeight="1" x14ac:dyDescent="0.2">
      <c r="A9" s="129" t="s">
        <v>54</v>
      </c>
      <c r="B9" s="130"/>
      <c r="C9" s="130"/>
      <c r="D9" s="130"/>
      <c r="E9" s="131"/>
    </row>
    <row r="10" spans="1:5" ht="15" x14ac:dyDescent="0.2">
      <c r="A10" s="132" t="s">
        <v>22</v>
      </c>
      <c r="B10" s="133"/>
      <c r="C10" s="133"/>
      <c r="D10" s="133"/>
      <c r="E10" s="134"/>
    </row>
    <row r="11" spans="1:5" ht="15" customHeight="1" x14ac:dyDescent="0.2">
      <c r="A11" s="135" t="s">
        <v>53</v>
      </c>
      <c r="B11" s="136"/>
      <c r="C11" s="136"/>
      <c r="D11" s="136"/>
      <c r="E11" s="137"/>
    </row>
    <row r="12" spans="1:5" ht="15.75" customHeight="1" x14ac:dyDescent="0.2">
      <c r="A12" s="135"/>
      <c r="B12" s="136"/>
      <c r="C12" s="136"/>
      <c r="D12" s="136"/>
      <c r="E12" s="137"/>
    </row>
    <row r="13" spans="1:5" ht="26.25" customHeight="1" x14ac:dyDescent="0.2">
      <c r="A13" s="138" t="s">
        <v>65</v>
      </c>
      <c r="B13" s="139"/>
      <c r="C13" s="139"/>
      <c r="D13" s="139"/>
      <c r="E13" s="140"/>
    </row>
    <row r="14" spans="1:5" ht="45.75" customHeight="1" x14ac:dyDescent="0.2">
      <c r="A14" s="141" t="s">
        <v>90</v>
      </c>
      <c r="B14" s="142"/>
      <c r="C14" s="142"/>
      <c r="D14" s="142"/>
      <c r="E14" s="143"/>
    </row>
    <row r="15" spans="1:5" ht="12.75" thickBot="1" x14ac:dyDescent="0.25">
      <c r="A15" s="144" t="s">
        <v>91</v>
      </c>
      <c r="B15" s="145"/>
      <c r="C15" s="145"/>
      <c r="D15" s="145"/>
      <c r="E15" s="146"/>
    </row>
    <row r="17" spans="1:5" ht="15" customHeight="1" x14ac:dyDescent="0.2">
      <c r="A17" s="94" t="s">
        <v>23</v>
      </c>
      <c r="B17" s="94"/>
    </row>
    <row r="18" spans="1:5" ht="12.75" thickBot="1" x14ac:dyDescent="0.25"/>
    <row r="19" spans="1:5" ht="27.75" customHeight="1" thickBot="1" x14ac:dyDescent="0.25">
      <c r="A19" s="120" t="s">
        <v>24</v>
      </c>
      <c r="B19" s="121"/>
    </row>
    <row r="21" spans="1:5" s="9" customFormat="1" ht="15" customHeight="1" x14ac:dyDescent="0.25">
      <c r="A21" s="94" t="s">
        <v>49</v>
      </c>
      <c r="B21" s="94"/>
      <c r="D21" s="94" t="s">
        <v>55</v>
      </c>
      <c r="E21" s="94"/>
    </row>
    <row r="22" spans="1:5" x14ac:dyDescent="0.2">
      <c r="D22" s="26"/>
      <c r="E22" s="26"/>
    </row>
    <row r="23" spans="1:5" x14ac:dyDescent="0.2">
      <c r="A23" s="26"/>
      <c r="B23" s="10" t="s">
        <v>9</v>
      </c>
      <c r="D23" s="70" t="s">
        <v>56</v>
      </c>
      <c r="E23" s="10" t="s">
        <v>57</v>
      </c>
    </row>
    <row r="24" spans="1:5" x14ac:dyDescent="0.2">
      <c r="A24" s="27" t="s">
        <v>0</v>
      </c>
      <c r="B24" s="28"/>
      <c r="D24" s="27" t="s">
        <v>58</v>
      </c>
      <c r="E24" s="71"/>
    </row>
    <row r="25" spans="1:5" x14ac:dyDescent="0.2">
      <c r="A25" s="29" t="s">
        <v>1</v>
      </c>
      <c r="B25" s="30"/>
      <c r="D25" s="29" t="s">
        <v>59</v>
      </c>
      <c r="E25" s="72"/>
    </row>
    <row r="26" spans="1:5" x14ac:dyDescent="0.2">
      <c r="A26" s="29" t="s">
        <v>2</v>
      </c>
      <c r="B26" s="30"/>
      <c r="D26" s="29" t="s">
        <v>60</v>
      </c>
      <c r="E26" s="72"/>
    </row>
    <row r="27" spans="1:5" x14ac:dyDescent="0.2">
      <c r="A27" s="29" t="s">
        <v>3</v>
      </c>
      <c r="B27" s="30"/>
      <c r="D27" s="29" t="s">
        <v>61</v>
      </c>
      <c r="E27" s="72"/>
    </row>
    <row r="28" spans="1:5" x14ac:dyDescent="0.2">
      <c r="A28" s="29" t="s">
        <v>4</v>
      </c>
      <c r="B28" s="30"/>
      <c r="D28" s="29" t="s">
        <v>62</v>
      </c>
      <c r="E28" s="72"/>
    </row>
    <row r="29" spans="1:5" x14ac:dyDescent="0.2">
      <c r="A29" s="29" t="s">
        <v>5</v>
      </c>
      <c r="B29" s="30"/>
      <c r="D29" s="29" t="s">
        <v>63</v>
      </c>
      <c r="E29" s="72"/>
    </row>
    <row r="30" spans="1:5" x14ac:dyDescent="0.2">
      <c r="A30" s="29" t="s">
        <v>6</v>
      </c>
      <c r="B30" s="30"/>
      <c r="D30" s="31" t="s">
        <v>64</v>
      </c>
      <c r="E30" s="73"/>
    </row>
    <row r="31" spans="1:5" x14ac:dyDescent="0.2">
      <c r="A31" s="29" t="s">
        <v>7</v>
      </c>
      <c r="B31" s="30"/>
    </row>
    <row r="32" spans="1:5" x14ac:dyDescent="0.2">
      <c r="A32" s="29" t="s">
        <v>8</v>
      </c>
      <c r="B32" s="30"/>
    </row>
    <row r="33" spans="1:4" x14ac:dyDescent="0.2">
      <c r="A33" s="29" t="s">
        <v>16</v>
      </c>
      <c r="B33" s="30"/>
    </row>
    <row r="34" spans="1:4" x14ac:dyDescent="0.2">
      <c r="A34" s="29" t="s">
        <v>17</v>
      </c>
      <c r="B34" s="30"/>
    </row>
    <row r="35" spans="1:4" x14ac:dyDescent="0.2">
      <c r="A35" s="29" t="s">
        <v>18</v>
      </c>
      <c r="B35" s="30"/>
    </row>
    <row r="36" spans="1:4" x14ac:dyDescent="0.2">
      <c r="A36" s="29" t="s">
        <v>19</v>
      </c>
      <c r="B36" s="30"/>
    </row>
    <row r="37" spans="1:4" x14ac:dyDescent="0.2">
      <c r="A37" s="29" t="s">
        <v>20</v>
      </c>
      <c r="B37" s="30"/>
    </row>
    <row r="38" spans="1:4" x14ac:dyDescent="0.2">
      <c r="A38" s="29" t="s">
        <v>21</v>
      </c>
      <c r="B38" s="30"/>
    </row>
    <row r="39" spans="1:4" x14ac:dyDescent="0.2">
      <c r="A39" s="29" t="s">
        <v>26</v>
      </c>
      <c r="B39" s="30"/>
    </row>
    <row r="40" spans="1:4" x14ac:dyDescent="0.2">
      <c r="A40" s="29" t="s">
        <v>27</v>
      </c>
      <c r="B40" s="30"/>
    </row>
    <row r="41" spans="1:4" x14ac:dyDescent="0.2">
      <c r="A41" s="29" t="s">
        <v>28</v>
      </c>
      <c r="B41" s="30"/>
    </row>
    <row r="42" spans="1:4" x14ac:dyDescent="0.2">
      <c r="A42" s="29" t="s">
        <v>29</v>
      </c>
      <c r="B42" s="30"/>
    </row>
    <row r="43" spans="1:4" x14ac:dyDescent="0.2">
      <c r="A43" s="29" t="s">
        <v>30</v>
      </c>
      <c r="B43" s="30"/>
    </row>
    <row r="44" spans="1:4" x14ac:dyDescent="0.2">
      <c r="A44" s="31" t="s">
        <v>31</v>
      </c>
      <c r="B44" s="32"/>
    </row>
    <row r="46" spans="1:4" x14ac:dyDescent="0.2">
      <c r="A46" s="95"/>
      <c r="B46" s="95"/>
      <c r="C46" s="95"/>
      <c r="D46" s="95"/>
    </row>
    <row r="47" spans="1:4" x14ac:dyDescent="0.2">
      <c r="A47" s="95"/>
      <c r="B47" s="95"/>
      <c r="C47" s="95"/>
      <c r="D47" s="95"/>
    </row>
    <row r="48" spans="1:4" x14ac:dyDescent="0.2">
      <c r="A48" s="95"/>
      <c r="B48" s="95"/>
      <c r="C48" s="95"/>
      <c r="D48" s="95"/>
    </row>
    <row r="49" spans="1:4" x14ac:dyDescent="0.2">
      <c r="A49" s="95"/>
      <c r="B49" s="95"/>
      <c r="C49" s="95"/>
      <c r="D49" s="95"/>
    </row>
  </sheetData>
  <mergeCells count="14">
    <mergeCell ref="A46:D46"/>
    <mergeCell ref="A47:D47"/>
    <mergeCell ref="A48:D48"/>
    <mergeCell ref="A49:D49"/>
    <mergeCell ref="A21:B21"/>
    <mergeCell ref="A17:B17"/>
    <mergeCell ref="A19:B19"/>
    <mergeCell ref="D21:E21"/>
    <mergeCell ref="A9:E9"/>
    <mergeCell ref="A10:E10"/>
    <mergeCell ref="A11:E12"/>
    <mergeCell ref="A13:E13"/>
    <mergeCell ref="A14:E14"/>
    <mergeCell ref="A15:E15"/>
  </mergeCells>
  <pageMargins left="0.23622047244094491" right="0.23622047244094491" top="0.39370078740157483" bottom="0.3937007874015748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D073A-CAF0-40C7-AE29-99BA534FAF7D}">
  <dimension ref="A1:F8"/>
  <sheetViews>
    <sheetView zoomScaleNormal="100" workbookViewId="0">
      <selection activeCell="B5" sqref="B5:D5"/>
    </sheetView>
  </sheetViews>
  <sheetFormatPr baseColWidth="10" defaultColWidth="11.42578125" defaultRowHeight="15" x14ac:dyDescent="0.25"/>
  <cols>
    <col min="1" max="1" width="45.85546875" customWidth="1"/>
    <col min="4" max="4" width="85.85546875" customWidth="1"/>
  </cols>
  <sheetData>
    <row r="1" spans="1:6" ht="30.75" customHeight="1" x14ac:dyDescent="0.25">
      <c r="A1" s="93" t="s">
        <v>33</v>
      </c>
      <c r="B1" s="93"/>
      <c r="C1" s="93"/>
      <c r="D1" s="93"/>
    </row>
    <row r="4" spans="1:6" x14ac:dyDescent="0.25">
      <c r="A4" s="19" t="s">
        <v>10</v>
      </c>
      <c r="B4" s="96" t="s">
        <v>11</v>
      </c>
      <c r="C4" s="97"/>
      <c r="D4" s="98"/>
    </row>
    <row r="5" spans="1:6" ht="37.5" customHeight="1" x14ac:dyDescent="0.25">
      <c r="A5" s="66" t="s">
        <v>43</v>
      </c>
      <c r="B5" s="122" t="s">
        <v>79</v>
      </c>
      <c r="C5" s="123"/>
      <c r="D5" s="124"/>
    </row>
    <row r="6" spans="1:6" ht="15" customHeight="1" x14ac:dyDescent="0.25">
      <c r="A6" s="68" t="s">
        <v>52</v>
      </c>
      <c r="B6" s="125" t="s">
        <v>86</v>
      </c>
      <c r="C6" s="126"/>
      <c r="D6" s="127"/>
    </row>
    <row r="8" spans="1:6" ht="42" customHeight="1" x14ac:dyDescent="0.25">
      <c r="A8" s="99" t="s">
        <v>80</v>
      </c>
      <c r="B8" s="99"/>
      <c r="C8" s="99"/>
      <c r="D8" s="99"/>
      <c r="E8" s="82"/>
      <c r="F8" s="82"/>
    </row>
  </sheetData>
  <mergeCells count="5">
    <mergeCell ref="B4:D4"/>
    <mergeCell ref="A1:D1"/>
    <mergeCell ref="B5:D5"/>
    <mergeCell ref="B6:D6"/>
    <mergeCell ref="A8:D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">
    <tabColor theme="9" tint="-0.249977111117893"/>
    <pageSetUpPr fitToPage="1"/>
  </sheetPr>
  <dimension ref="A1:J69"/>
  <sheetViews>
    <sheetView zoomScale="70" zoomScaleNormal="70" workbookViewId="0">
      <selection activeCell="G68" sqref="G68"/>
    </sheetView>
  </sheetViews>
  <sheetFormatPr baseColWidth="10" defaultColWidth="11.42578125" defaultRowHeight="10.5" x14ac:dyDescent="0.15"/>
  <cols>
    <col min="1" max="1" width="10.5703125" style="5" customWidth="1"/>
    <col min="2" max="2" width="20.42578125" style="1" customWidth="1"/>
    <col min="3" max="3" width="21.28515625" style="1" customWidth="1"/>
    <col min="4" max="4" width="23.7109375" style="1" customWidth="1"/>
    <col min="5" max="8" width="25.28515625" style="1" customWidth="1"/>
    <col min="9" max="9" width="23.7109375" style="1" customWidth="1"/>
    <col min="10" max="10" width="33.28515625" style="1" customWidth="1"/>
    <col min="11" max="16384" width="11.42578125" style="1"/>
  </cols>
  <sheetData>
    <row r="1" spans="1:10" ht="31.5" customHeight="1" x14ac:dyDescent="0.15">
      <c r="A1" s="103" t="s">
        <v>70</v>
      </c>
      <c r="B1" s="104"/>
      <c r="C1" s="104"/>
      <c r="D1" s="104"/>
      <c r="E1" s="104"/>
      <c r="F1" s="104"/>
      <c r="G1" s="104"/>
      <c r="H1" s="104"/>
      <c r="I1" s="104"/>
      <c r="J1" s="104"/>
    </row>
    <row r="2" spans="1:10" ht="15" customHeight="1" x14ac:dyDescent="0.15">
      <c r="A2" s="24"/>
      <c r="B2" s="20"/>
      <c r="C2" s="20"/>
      <c r="D2" s="21"/>
      <c r="E2" s="21"/>
      <c r="F2" s="21"/>
      <c r="G2" s="21"/>
      <c r="I2" s="34"/>
    </row>
    <row r="3" spans="1:10" ht="11.25" thickBot="1" x14ac:dyDescent="0.2">
      <c r="A3" s="107" t="s">
        <v>89</v>
      </c>
      <c r="B3" s="107"/>
      <c r="C3" s="107"/>
      <c r="D3" s="107"/>
      <c r="E3" s="107"/>
      <c r="F3" s="107"/>
      <c r="G3" s="107"/>
      <c r="H3" s="107"/>
      <c r="I3" s="108"/>
    </row>
    <row r="4" spans="1:10" ht="45" x14ac:dyDescent="0.15">
      <c r="A4" s="102" t="s">
        <v>25</v>
      </c>
      <c r="B4" s="111" t="s">
        <v>66</v>
      </c>
      <c r="C4" s="112"/>
      <c r="D4" s="109" t="s">
        <v>81</v>
      </c>
      <c r="E4" s="110"/>
      <c r="F4" s="25" t="s">
        <v>44</v>
      </c>
      <c r="G4" s="25" t="s">
        <v>36</v>
      </c>
      <c r="H4" s="102" t="s">
        <v>69</v>
      </c>
      <c r="I4" s="25" t="s">
        <v>68</v>
      </c>
      <c r="J4" s="105" t="s">
        <v>38</v>
      </c>
    </row>
    <row r="5" spans="1:10" s="2" customFormat="1" ht="38.25" x14ac:dyDescent="0.25">
      <c r="A5" s="102"/>
      <c r="B5" s="113" t="s">
        <v>67</v>
      </c>
      <c r="C5" s="114"/>
      <c r="D5" s="43" t="s">
        <v>45</v>
      </c>
      <c r="E5" s="43" t="s">
        <v>46</v>
      </c>
      <c r="F5" s="43" t="s">
        <v>83</v>
      </c>
      <c r="G5" s="43" t="s">
        <v>84</v>
      </c>
      <c r="H5" s="102"/>
      <c r="I5" s="43" t="s">
        <v>76</v>
      </c>
      <c r="J5" s="106"/>
    </row>
    <row r="6" spans="1:10" ht="15" customHeight="1" x14ac:dyDescent="0.15">
      <c r="A6" s="51">
        <v>1</v>
      </c>
      <c r="B6" s="37"/>
      <c r="C6" s="74" t="str">
        <f>IF(B6="","",VLOOKUP(B6,Présentation!D$22:E$28,2,0))</f>
        <v/>
      </c>
      <c r="D6" s="37"/>
      <c r="E6" s="85" t="str">
        <f>IF(D6="","",VLOOKUP(D6,Présentation!A$22:B$42,2,0))</f>
        <v/>
      </c>
      <c r="F6" s="83"/>
      <c r="G6" s="37"/>
      <c r="H6" s="62"/>
      <c r="I6" s="42">
        <f>H6*31.86</f>
        <v>0</v>
      </c>
      <c r="J6" s="75"/>
    </row>
    <row r="7" spans="1:10" ht="15" customHeight="1" x14ac:dyDescent="0.15">
      <c r="A7" s="45">
        <f>A6+1</f>
        <v>2</v>
      </c>
      <c r="B7" s="35"/>
      <c r="C7" s="74" t="str">
        <f>IF(B7="","",VLOOKUP(B7,Présentation!D$22:E$28,2,0))</f>
        <v/>
      </c>
      <c r="D7" s="35"/>
      <c r="E7" s="86" t="str">
        <f>IF(D7="","",VLOOKUP(D7,Présentation!A$22:B$42,2,0))</f>
        <v/>
      </c>
      <c r="F7" s="40"/>
      <c r="G7" s="35"/>
      <c r="H7" s="63"/>
      <c r="I7" s="42">
        <f t="shared" ref="I7:I65" si="0">H7*31.86</f>
        <v>0</v>
      </c>
      <c r="J7" s="76"/>
    </row>
    <row r="8" spans="1:10" ht="15" customHeight="1" x14ac:dyDescent="0.15">
      <c r="A8" s="45">
        <f t="shared" ref="A8:A65" si="1">A7+1</f>
        <v>3</v>
      </c>
      <c r="B8" s="35"/>
      <c r="C8" s="74" t="str">
        <f>IF(B8="","",VLOOKUP(B8,Présentation!D$22:E$28,2,0))</f>
        <v/>
      </c>
      <c r="D8" s="35"/>
      <c r="E8" s="86" t="str">
        <f>IF(D8="","",VLOOKUP(D8,Présentation!A$22:B$42,2,0))</f>
        <v/>
      </c>
      <c r="F8" s="40"/>
      <c r="G8" s="35"/>
      <c r="H8" s="63"/>
      <c r="I8" s="42">
        <f t="shared" si="0"/>
        <v>0</v>
      </c>
      <c r="J8" s="76"/>
    </row>
    <row r="9" spans="1:10" ht="15" customHeight="1" x14ac:dyDescent="0.15">
      <c r="A9" s="45">
        <f t="shared" si="1"/>
        <v>4</v>
      </c>
      <c r="B9" s="35"/>
      <c r="C9" s="74" t="str">
        <f>IF(B9="","",VLOOKUP(B9,Présentation!D$22:E$28,2,0))</f>
        <v/>
      </c>
      <c r="D9" s="35"/>
      <c r="E9" s="86" t="str">
        <f>IF(D9="","",VLOOKUP(D9,Présentation!A$22:B$42,2,0))</f>
        <v/>
      </c>
      <c r="F9" s="40"/>
      <c r="G9" s="35"/>
      <c r="H9" s="63"/>
      <c r="I9" s="42">
        <f t="shared" si="0"/>
        <v>0</v>
      </c>
      <c r="J9" s="76"/>
    </row>
    <row r="10" spans="1:10" ht="15" customHeight="1" x14ac:dyDescent="0.15">
      <c r="A10" s="45">
        <f t="shared" si="1"/>
        <v>5</v>
      </c>
      <c r="B10" s="35"/>
      <c r="C10" s="74" t="str">
        <f>IF(B10="","",VLOOKUP(B10,Présentation!D$22:E$28,2,0))</f>
        <v/>
      </c>
      <c r="D10" s="35"/>
      <c r="E10" s="86" t="str">
        <f>IF(D10="","",VLOOKUP(D10,Présentation!A$22:B$42,2,0))</f>
        <v/>
      </c>
      <c r="F10" s="40"/>
      <c r="G10" s="35"/>
      <c r="H10" s="63"/>
      <c r="I10" s="42">
        <f t="shared" si="0"/>
        <v>0</v>
      </c>
      <c r="J10" s="76"/>
    </row>
    <row r="11" spans="1:10" ht="15" customHeight="1" x14ac:dyDescent="0.15">
      <c r="A11" s="45">
        <f t="shared" si="1"/>
        <v>6</v>
      </c>
      <c r="B11" s="35"/>
      <c r="C11" s="74" t="str">
        <f>IF(B11="","",VLOOKUP(B11,Présentation!D$22:E$28,2,0))</f>
        <v/>
      </c>
      <c r="D11" s="35"/>
      <c r="E11" s="86" t="str">
        <f>IF(D11="","",VLOOKUP(D11,Présentation!A$22:B$42,2,0))</f>
        <v/>
      </c>
      <c r="F11" s="40"/>
      <c r="G11" s="35"/>
      <c r="H11" s="63"/>
      <c r="I11" s="42">
        <f t="shared" si="0"/>
        <v>0</v>
      </c>
      <c r="J11" s="76"/>
    </row>
    <row r="12" spans="1:10" ht="15" customHeight="1" x14ac:dyDescent="0.15">
      <c r="A12" s="45">
        <f t="shared" si="1"/>
        <v>7</v>
      </c>
      <c r="B12" s="35"/>
      <c r="C12" s="74" t="str">
        <f>IF(B12="","",VLOOKUP(B12,Présentation!D$22:E$28,2,0))</f>
        <v/>
      </c>
      <c r="D12" s="35"/>
      <c r="E12" s="86" t="str">
        <f>IF(D12="","",VLOOKUP(D12,Présentation!A$22:B$42,2,0))</f>
        <v/>
      </c>
      <c r="F12" s="40"/>
      <c r="G12" s="35"/>
      <c r="H12" s="63"/>
      <c r="I12" s="42">
        <f t="shared" si="0"/>
        <v>0</v>
      </c>
      <c r="J12" s="76"/>
    </row>
    <row r="13" spans="1:10" ht="15" customHeight="1" x14ac:dyDescent="0.15">
      <c r="A13" s="45">
        <f t="shared" si="1"/>
        <v>8</v>
      </c>
      <c r="B13" s="35"/>
      <c r="C13" s="74" t="str">
        <f>IF(B13="","",VLOOKUP(B13,Présentation!D$22:E$28,2,0))</f>
        <v/>
      </c>
      <c r="D13" s="35"/>
      <c r="E13" s="86" t="str">
        <f>IF(D13="","",VLOOKUP(D13,Présentation!A$22:B$42,2,0))</f>
        <v/>
      </c>
      <c r="F13" s="40"/>
      <c r="G13" s="35"/>
      <c r="H13" s="63"/>
      <c r="I13" s="42">
        <f t="shared" si="0"/>
        <v>0</v>
      </c>
      <c r="J13" s="76"/>
    </row>
    <row r="14" spans="1:10" ht="15" customHeight="1" x14ac:dyDescent="0.15">
      <c r="A14" s="45">
        <f t="shared" si="1"/>
        <v>9</v>
      </c>
      <c r="B14" s="35"/>
      <c r="C14" s="74" t="str">
        <f>IF(B14="","",VLOOKUP(B14,Présentation!D$22:E$28,2,0))</f>
        <v/>
      </c>
      <c r="D14" s="35"/>
      <c r="E14" s="86" t="str">
        <f>IF(D14="","",VLOOKUP(D14,Présentation!A$22:B$42,2,0))</f>
        <v/>
      </c>
      <c r="F14" s="40"/>
      <c r="G14" s="35"/>
      <c r="H14" s="63"/>
      <c r="I14" s="42">
        <f t="shared" si="0"/>
        <v>0</v>
      </c>
      <c r="J14" s="76"/>
    </row>
    <row r="15" spans="1:10" ht="15" customHeight="1" x14ac:dyDescent="0.15">
      <c r="A15" s="45">
        <f t="shared" si="1"/>
        <v>10</v>
      </c>
      <c r="B15" s="35"/>
      <c r="C15" s="74" t="str">
        <f>IF(B15="","",VLOOKUP(B15,Présentation!D$22:E$28,2,0))</f>
        <v/>
      </c>
      <c r="D15" s="35"/>
      <c r="E15" s="86" t="str">
        <f>IF(D15="","",VLOOKUP(D15,Présentation!A$22:B$42,2,0))</f>
        <v/>
      </c>
      <c r="F15" s="40"/>
      <c r="G15" s="35"/>
      <c r="H15" s="63"/>
      <c r="I15" s="42">
        <f t="shared" si="0"/>
        <v>0</v>
      </c>
      <c r="J15" s="76"/>
    </row>
    <row r="16" spans="1:10" ht="15" customHeight="1" x14ac:dyDescent="0.15">
      <c r="A16" s="45">
        <f t="shared" si="1"/>
        <v>11</v>
      </c>
      <c r="B16" s="35"/>
      <c r="C16" s="74" t="str">
        <f>IF(B16="","",VLOOKUP(B16,Présentation!D$22:E$28,2,0))</f>
        <v/>
      </c>
      <c r="D16" s="35"/>
      <c r="E16" s="86" t="str">
        <f>IF(D16="","",VLOOKUP(D16,Présentation!A$22:B$42,2,0))</f>
        <v/>
      </c>
      <c r="F16" s="40"/>
      <c r="G16" s="35"/>
      <c r="H16" s="63"/>
      <c r="I16" s="42">
        <f t="shared" si="0"/>
        <v>0</v>
      </c>
      <c r="J16" s="76"/>
    </row>
    <row r="17" spans="1:10" ht="15" customHeight="1" x14ac:dyDescent="0.15">
      <c r="A17" s="45">
        <f t="shared" si="1"/>
        <v>12</v>
      </c>
      <c r="B17" s="35"/>
      <c r="C17" s="74" t="str">
        <f>IF(B17="","",VLOOKUP(B17,Présentation!D$22:E$28,2,0))</f>
        <v/>
      </c>
      <c r="D17" s="35"/>
      <c r="E17" s="86" t="str">
        <f>IF(D17="","",VLOOKUP(D17,Présentation!A$22:B$42,2,0))</f>
        <v/>
      </c>
      <c r="F17" s="40"/>
      <c r="G17" s="35"/>
      <c r="H17" s="63"/>
      <c r="I17" s="42">
        <f t="shared" si="0"/>
        <v>0</v>
      </c>
      <c r="J17" s="76"/>
    </row>
    <row r="18" spans="1:10" ht="15" customHeight="1" x14ac:dyDescent="0.15">
      <c r="A18" s="45">
        <f t="shared" si="1"/>
        <v>13</v>
      </c>
      <c r="B18" s="35"/>
      <c r="C18" s="74" t="str">
        <f>IF(B18="","",VLOOKUP(B18,Présentation!D$22:E$28,2,0))</f>
        <v/>
      </c>
      <c r="D18" s="35"/>
      <c r="E18" s="86" t="str">
        <f>IF(D18="","",VLOOKUP(D18,Présentation!A$22:B$42,2,0))</f>
        <v/>
      </c>
      <c r="F18" s="40"/>
      <c r="G18" s="35"/>
      <c r="H18" s="63"/>
      <c r="I18" s="42">
        <f t="shared" si="0"/>
        <v>0</v>
      </c>
      <c r="J18" s="76"/>
    </row>
    <row r="19" spans="1:10" ht="15" customHeight="1" x14ac:dyDescent="0.15">
      <c r="A19" s="45">
        <f t="shared" si="1"/>
        <v>14</v>
      </c>
      <c r="B19" s="35"/>
      <c r="C19" s="74" t="str">
        <f>IF(B19="","",VLOOKUP(B19,Présentation!D$22:E$28,2,0))</f>
        <v/>
      </c>
      <c r="D19" s="35"/>
      <c r="E19" s="86" t="str">
        <f>IF(D19="","",VLOOKUP(D19,Présentation!A$22:B$42,2,0))</f>
        <v/>
      </c>
      <c r="F19" s="40"/>
      <c r="G19" s="35"/>
      <c r="H19" s="63"/>
      <c r="I19" s="42">
        <f t="shared" si="0"/>
        <v>0</v>
      </c>
      <c r="J19" s="76"/>
    </row>
    <row r="20" spans="1:10" ht="15" customHeight="1" x14ac:dyDescent="0.15">
      <c r="A20" s="45">
        <f t="shared" si="1"/>
        <v>15</v>
      </c>
      <c r="B20" s="35"/>
      <c r="C20" s="74" t="str">
        <f>IF(B20="","",VLOOKUP(B20,Présentation!D$22:E$28,2,0))</f>
        <v/>
      </c>
      <c r="D20" s="35"/>
      <c r="E20" s="86" t="str">
        <f>IF(D20="","",VLOOKUP(D20,Présentation!A$22:B$42,2,0))</f>
        <v/>
      </c>
      <c r="F20" s="40"/>
      <c r="G20" s="35"/>
      <c r="H20" s="63"/>
      <c r="I20" s="42">
        <f t="shared" si="0"/>
        <v>0</v>
      </c>
      <c r="J20" s="76"/>
    </row>
    <row r="21" spans="1:10" ht="15" customHeight="1" x14ac:dyDescent="0.15">
      <c r="A21" s="45">
        <f t="shared" si="1"/>
        <v>16</v>
      </c>
      <c r="B21" s="35"/>
      <c r="C21" s="74" t="str">
        <f>IF(B21="","",VLOOKUP(B21,Présentation!D$22:E$28,2,0))</f>
        <v/>
      </c>
      <c r="D21" s="35"/>
      <c r="E21" s="86" t="str">
        <f>IF(D21="","",VLOOKUP(D21,Présentation!A$22:B$42,2,0))</f>
        <v/>
      </c>
      <c r="F21" s="40"/>
      <c r="G21" s="35"/>
      <c r="H21" s="63"/>
      <c r="I21" s="42">
        <f t="shared" si="0"/>
        <v>0</v>
      </c>
      <c r="J21" s="76"/>
    </row>
    <row r="22" spans="1:10" ht="15" customHeight="1" x14ac:dyDescent="0.15">
      <c r="A22" s="45">
        <f t="shared" si="1"/>
        <v>17</v>
      </c>
      <c r="B22" s="35"/>
      <c r="C22" s="74" t="str">
        <f>IF(B22="","",VLOOKUP(B22,Présentation!D$22:E$28,2,0))</f>
        <v/>
      </c>
      <c r="D22" s="35"/>
      <c r="E22" s="86" t="str">
        <f>IF(D22="","",VLOOKUP(D22,Présentation!A$22:B$42,2,0))</f>
        <v/>
      </c>
      <c r="F22" s="40"/>
      <c r="G22" s="35"/>
      <c r="H22" s="63"/>
      <c r="I22" s="42">
        <f t="shared" si="0"/>
        <v>0</v>
      </c>
      <c r="J22" s="76"/>
    </row>
    <row r="23" spans="1:10" ht="15" customHeight="1" x14ac:dyDescent="0.15">
      <c r="A23" s="45">
        <f t="shared" si="1"/>
        <v>18</v>
      </c>
      <c r="B23" s="35"/>
      <c r="C23" s="74" t="str">
        <f>IF(B23="","",VLOOKUP(B23,Présentation!D$22:E$28,2,0))</f>
        <v/>
      </c>
      <c r="D23" s="35"/>
      <c r="E23" s="86" t="str">
        <f>IF(D23="","",VLOOKUP(D23,Présentation!A$22:B$42,2,0))</f>
        <v/>
      </c>
      <c r="F23" s="40"/>
      <c r="G23" s="35"/>
      <c r="H23" s="63"/>
      <c r="I23" s="42">
        <f t="shared" si="0"/>
        <v>0</v>
      </c>
      <c r="J23" s="76"/>
    </row>
    <row r="24" spans="1:10" ht="15" customHeight="1" x14ac:dyDescent="0.15">
      <c r="A24" s="45">
        <f t="shared" si="1"/>
        <v>19</v>
      </c>
      <c r="B24" s="35"/>
      <c r="C24" s="74" t="str">
        <f>IF(B24="","",VLOOKUP(B24,Présentation!D$22:E$28,2,0))</f>
        <v/>
      </c>
      <c r="D24" s="35"/>
      <c r="E24" s="86" t="str">
        <f>IF(D24="","",VLOOKUP(D24,Présentation!A$22:B$42,2,0))</f>
        <v/>
      </c>
      <c r="F24" s="40"/>
      <c r="G24" s="35"/>
      <c r="H24" s="63"/>
      <c r="I24" s="42">
        <f t="shared" si="0"/>
        <v>0</v>
      </c>
      <c r="J24" s="76"/>
    </row>
    <row r="25" spans="1:10" ht="15" customHeight="1" x14ac:dyDescent="0.15">
      <c r="A25" s="45">
        <f t="shared" si="1"/>
        <v>20</v>
      </c>
      <c r="B25" s="35"/>
      <c r="C25" s="74" t="str">
        <f>IF(B25="","",VLOOKUP(B25,Présentation!D$22:E$28,2,0))</f>
        <v/>
      </c>
      <c r="D25" s="35"/>
      <c r="E25" s="86" t="str">
        <f>IF(D25="","",VLOOKUP(D25,Présentation!A$22:B$42,2,0))</f>
        <v/>
      </c>
      <c r="F25" s="40"/>
      <c r="G25" s="35"/>
      <c r="H25" s="63"/>
      <c r="I25" s="42">
        <f t="shared" si="0"/>
        <v>0</v>
      </c>
      <c r="J25" s="76"/>
    </row>
    <row r="26" spans="1:10" ht="15" customHeight="1" x14ac:dyDescent="0.15">
      <c r="A26" s="45">
        <f t="shared" si="1"/>
        <v>21</v>
      </c>
      <c r="B26" s="35"/>
      <c r="C26" s="74" t="str">
        <f>IF(B26="","",VLOOKUP(B26,Présentation!D$22:E$28,2,0))</f>
        <v/>
      </c>
      <c r="D26" s="35"/>
      <c r="E26" s="86" t="str">
        <f>IF(D26="","",VLOOKUP(D26,Présentation!A$22:B$42,2,0))</f>
        <v/>
      </c>
      <c r="F26" s="40"/>
      <c r="G26" s="35"/>
      <c r="H26" s="63"/>
      <c r="I26" s="42">
        <f t="shared" si="0"/>
        <v>0</v>
      </c>
      <c r="J26" s="76"/>
    </row>
    <row r="27" spans="1:10" ht="15" customHeight="1" x14ac:dyDescent="0.15">
      <c r="A27" s="45">
        <f t="shared" si="1"/>
        <v>22</v>
      </c>
      <c r="B27" s="35"/>
      <c r="C27" s="74" t="str">
        <f>IF(B27="","",VLOOKUP(B27,Présentation!D$22:E$28,2,0))</f>
        <v/>
      </c>
      <c r="D27" s="35"/>
      <c r="E27" s="86" t="str">
        <f>IF(D27="","",VLOOKUP(D27,Présentation!A$22:B$42,2,0))</f>
        <v/>
      </c>
      <c r="F27" s="40"/>
      <c r="G27" s="35"/>
      <c r="H27" s="63"/>
      <c r="I27" s="42">
        <f t="shared" si="0"/>
        <v>0</v>
      </c>
      <c r="J27" s="76"/>
    </row>
    <row r="28" spans="1:10" ht="15" customHeight="1" x14ac:dyDescent="0.15">
      <c r="A28" s="45">
        <f t="shared" si="1"/>
        <v>23</v>
      </c>
      <c r="B28" s="35"/>
      <c r="C28" s="74" t="str">
        <f>IF(B28="","",VLOOKUP(B28,Présentation!D$22:E$28,2,0))</f>
        <v/>
      </c>
      <c r="D28" s="35"/>
      <c r="E28" s="86" t="str">
        <f>IF(D28="","",VLOOKUP(D28,Présentation!A$22:B$42,2,0))</f>
        <v/>
      </c>
      <c r="F28" s="40"/>
      <c r="G28" s="35"/>
      <c r="H28" s="63"/>
      <c r="I28" s="42">
        <f t="shared" si="0"/>
        <v>0</v>
      </c>
      <c r="J28" s="76"/>
    </row>
    <row r="29" spans="1:10" ht="15" customHeight="1" x14ac:dyDescent="0.15">
      <c r="A29" s="45">
        <f t="shared" si="1"/>
        <v>24</v>
      </c>
      <c r="B29" s="35"/>
      <c r="C29" s="74" t="str">
        <f>IF(B29="","",VLOOKUP(B29,Présentation!D$22:E$28,2,0))</f>
        <v/>
      </c>
      <c r="D29" s="35"/>
      <c r="E29" s="86" t="str">
        <f>IF(D29="","",VLOOKUP(D29,Présentation!A$22:B$42,2,0))</f>
        <v/>
      </c>
      <c r="F29" s="40"/>
      <c r="G29" s="35"/>
      <c r="H29" s="63"/>
      <c r="I29" s="42">
        <f t="shared" si="0"/>
        <v>0</v>
      </c>
      <c r="J29" s="76"/>
    </row>
    <row r="30" spans="1:10" ht="15" customHeight="1" x14ac:dyDescent="0.15">
      <c r="A30" s="45">
        <f t="shared" si="1"/>
        <v>25</v>
      </c>
      <c r="B30" s="35"/>
      <c r="C30" s="74" t="str">
        <f>IF(B30="","",VLOOKUP(B30,Présentation!D$22:E$28,2,0))</f>
        <v/>
      </c>
      <c r="D30" s="35"/>
      <c r="E30" s="86" t="str">
        <f>IF(D30="","",VLOOKUP(D30,Présentation!A$22:B$42,2,0))</f>
        <v/>
      </c>
      <c r="F30" s="40"/>
      <c r="G30" s="35"/>
      <c r="H30" s="63"/>
      <c r="I30" s="42">
        <f t="shared" si="0"/>
        <v>0</v>
      </c>
      <c r="J30" s="76"/>
    </row>
    <row r="31" spans="1:10" ht="15" customHeight="1" x14ac:dyDescent="0.15">
      <c r="A31" s="45">
        <f t="shared" si="1"/>
        <v>26</v>
      </c>
      <c r="B31" s="35"/>
      <c r="C31" s="74" t="str">
        <f>IF(B31="","",VLOOKUP(B31,Présentation!D$22:E$28,2,0))</f>
        <v/>
      </c>
      <c r="D31" s="35"/>
      <c r="E31" s="86" t="str">
        <f>IF(D31="","",VLOOKUP(D31,Présentation!A$22:B$42,2,0))</f>
        <v/>
      </c>
      <c r="F31" s="40"/>
      <c r="G31" s="35"/>
      <c r="H31" s="63"/>
      <c r="I31" s="42">
        <f t="shared" si="0"/>
        <v>0</v>
      </c>
      <c r="J31" s="76"/>
    </row>
    <row r="32" spans="1:10" ht="15" customHeight="1" x14ac:dyDescent="0.15">
      <c r="A32" s="45">
        <f t="shared" si="1"/>
        <v>27</v>
      </c>
      <c r="B32" s="35"/>
      <c r="C32" s="74" t="str">
        <f>IF(B32="","",VLOOKUP(B32,Présentation!D$22:E$28,2,0))</f>
        <v/>
      </c>
      <c r="D32" s="35"/>
      <c r="E32" s="86" t="str">
        <f>IF(D32="","",VLOOKUP(D32,Présentation!A$22:B$42,2,0))</f>
        <v/>
      </c>
      <c r="F32" s="40"/>
      <c r="G32" s="35"/>
      <c r="H32" s="63"/>
      <c r="I32" s="42">
        <f t="shared" si="0"/>
        <v>0</v>
      </c>
      <c r="J32" s="76"/>
    </row>
    <row r="33" spans="1:10" ht="15" customHeight="1" x14ac:dyDescent="0.15">
      <c r="A33" s="45">
        <f t="shared" si="1"/>
        <v>28</v>
      </c>
      <c r="B33" s="35"/>
      <c r="C33" s="74" t="str">
        <f>IF(B33="","",VLOOKUP(B33,Présentation!D$22:E$28,2,0))</f>
        <v/>
      </c>
      <c r="D33" s="35"/>
      <c r="E33" s="86" t="str">
        <f>IF(D33="","",VLOOKUP(D33,Présentation!A$22:B$42,2,0))</f>
        <v/>
      </c>
      <c r="F33" s="40"/>
      <c r="G33" s="35"/>
      <c r="H33" s="63"/>
      <c r="I33" s="42">
        <f t="shared" si="0"/>
        <v>0</v>
      </c>
      <c r="J33" s="76"/>
    </row>
    <row r="34" spans="1:10" ht="15" customHeight="1" x14ac:dyDescent="0.15">
      <c r="A34" s="45">
        <f t="shared" si="1"/>
        <v>29</v>
      </c>
      <c r="B34" s="35"/>
      <c r="C34" s="74" t="str">
        <f>IF(B34="","",VLOOKUP(B34,Présentation!D$22:E$28,2,0))</f>
        <v/>
      </c>
      <c r="D34" s="35"/>
      <c r="E34" s="86" t="str">
        <f>IF(D34="","",VLOOKUP(D34,Présentation!A$22:B$42,2,0))</f>
        <v/>
      </c>
      <c r="F34" s="40"/>
      <c r="G34" s="35"/>
      <c r="H34" s="63"/>
      <c r="I34" s="42">
        <f t="shared" si="0"/>
        <v>0</v>
      </c>
      <c r="J34" s="76"/>
    </row>
    <row r="35" spans="1:10" ht="15" customHeight="1" x14ac:dyDescent="0.15">
      <c r="A35" s="45">
        <f t="shared" si="1"/>
        <v>30</v>
      </c>
      <c r="B35" s="35"/>
      <c r="C35" s="74" t="str">
        <f>IF(B35="","",VLOOKUP(B35,Présentation!D$22:E$28,2,0))</f>
        <v/>
      </c>
      <c r="D35" s="35"/>
      <c r="E35" s="86" t="str">
        <f>IF(D35="","",VLOOKUP(D35,Présentation!A$22:B$42,2,0))</f>
        <v/>
      </c>
      <c r="F35" s="40"/>
      <c r="G35" s="35"/>
      <c r="H35" s="63"/>
      <c r="I35" s="42">
        <f t="shared" si="0"/>
        <v>0</v>
      </c>
      <c r="J35" s="76"/>
    </row>
    <row r="36" spans="1:10" ht="15" customHeight="1" x14ac:dyDescent="0.15">
      <c r="A36" s="45">
        <f t="shared" si="1"/>
        <v>31</v>
      </c>
      <c r="B36" s="35"/>
      <c r="C36" s="74" t="str">
        <f>IF(B36="","",VLOOKUP(B36,Présentation!D$22:E$28,2,0))</f>
        <v/>
      </c>
      <c r="D36" s="35"/>
      <c r="E36" s="86" t="str">
        <f>IF(D36="","",VLOOKUP(D36,Présentation!A$22:B$42,2,0))</f>
        <v/>
      </c>
      <c r="F36" s="40"/>
      <c r="G36" s="35"/>
      <c r="H36" s="63"/>
      <c r="I36" s="42">
        <f t="shared" si="0"/>
        <v>0</v>
      </c>
      <c r="J36" s="76"/>
    </row>
    <row r="37" spans="1:10" ht="15" customHeight="1" x14ac:dyDescent="0.15">
      <c r="A37" s="45">
        <f t="shared" si="1"/>
        <v>32</v>
      </c>
      <c r="B37" s="35"/>
      <c r="C37" s="74" t="str">
        <f>IF(B37="","",VLOOKUP(B37,Présentation!D$22:E$28,2,0))</f>
        <v/>
      </c>
      <c r="D37" s="35"/>
      <c r="E37" s="86" t="str">
        <f>IF(D37="","",VLOOKUP(D37,Présentation!A$22:B$42,2,0))</f>
        <v/>
      </c>
      <c r="F37" s="40"/>
      <c r="G37" s="35"/>
      <c r="H37" s="63"/>
      <c r="I37" s="42">
        <f t="shared" si="0"/>
        <v>0</v>
      </c>
      <c r="J37" s="76"/>
    </row>
    <row r="38" spans="1:10" ht="15" customHeight="1" x14ac:dyDescent="0.15">
      <c r="A38" s="45">
        <f t="shared" si="1"/>
        <v>33</v>
      </c>
      <c r="B38" s="35"/>
      <c r="C38" s="74" t="str">
        <f>IF(B38="","",VLOOKUP(B38,Présentation!D$22:E$28,2,0))</f>
        <v/>
      </c>
      <c r="D38" s="35"/>
      <c r="E38" s="86" t="str">
        <f>IF(D38="","",VLOOKUP(D38,Présentation!A$22:B$42,2,0))</f>
        <v/>
      </c>
      <c r="F38" s="40"/>
      <c r="G38" s="35"/>
      <c r="H38" s="63"/>
      <c r="I38" s="42">
        <f t="shared" si="0"/>
        <v>0</v>
      </c>
      <c r="J38" s="76"/>
    </row>
    <row r="39" spans="1:10" ht="15" customHeight="1" x14ac:dyDescent="0.15">
      <c r="A39" s="45">
        <f t="shared" si="1"/>
        <v>34</v>
      </c>
      <c r="B39" s="35"/>
      <c r="C39" s="74" t="str">
        <f>IF(B39="","",VLOOKUP(B39,Présentation!D$22:E$28,2,0))</f>
        <v/>
      </c>
      <c r="D39" s="35"/>
      <c r="E39" s="86" t="str">
        <f>IF(D39="","",VLOOKUP(D39,Présentation!A$22:B$42,2,0))</f>
        <v/>
      </c>
      <c r="F39" s="40"/>
      <c r="G39" s="35"/>
      <c r="H39" s="63"/>
      <c r="I39" s="42">
        <f t="shared" si="0"/>
        <v>0</v>
      </c>
      <c r="J39" s="76"/>
    </row>
    <row r="40" spans="1:10" ht="15" customHeight="1" x14ac:dyDescent="0.15">
      <c r="A40" s="45">
        <f t="shared" si="1"/>
        <v>35</v>
      </c>
      <c r="B40" s="35"/>
      <c r="C40" s="74" t="str">
        <f>IF(B40="","",VLOOKUP(B40,Présentation!D$22:E$28,2,0))</f>
        <v/>
      </c>
      <c r="D40" s="35"/>
      <c r="E40" s="86" t="str">
        <f>IF(D40="","",VLOOKUP(D40,Présentation!A$22:B$42,2,0))</f>
        <v/>
      </c>
      <c r="F40" s="40"/>
      <c r="G40" s="35"/>
      <c r="H40" s="63"/>
      <c r="I40" s="42">
        <f t="shared" si="0"/>
        <v>0</v>
      </c>
      <c r="J40" s="76"/>
    </row>
    <row r="41" spans="1:10" ht="15" customHeight="1" x14ac:dyDescent="0.15">
      <c r="A41" s="45">
        <f t="shared" si="1"/>
        <v>36</v>
      </c>
      <c r="B41" s="35"/>
      <c r="C41" s="74" t="str">
        <f>IF(B41="","",VLOOKUP(B41,Présentation!D$22:E$28,2,0))</f>
        <v/>
      </c>
      <c r="D41" s="35"/>
      <c r="E41" s="86" t="str">
        <f>IF(D41="","",VLOOKUP(D41,Présentation!A$22:B$42,2,0))</f>
        <v/>
      </c>
      <c r="F41" s="40"/>
      <c r="G41" s="35"/>
      <c r="H41" s="63"/>
      <c r="I41" s="42">
        <f t="shared" si="0"/>
        <v>0</v>
      </c>
      <c r="J41" s="76"/>
    </row>
    <row r="42" spans="1:10" ht="15" customHeight="1" x14ac:dyDescent="0.15">
      <c r="A42" s="45">
        <f t="shared" si="1"/>
        <v>37</v>
      </c>
      <c r="B42" s="35"/>
      <c r="C42" s="74" t="str">
        <f>IF(B42="","",VLOOKUP(B42,Présentation!D$22:E$28,2,0))</f>
        <v/>
      </c>
      <c r="D42" s="35"/>
      <c r="E42" s="86" t="str">
        <f>IF(D42="","",VLOOKUP(D42,Présentation!A$22:B$42,2,0))</f>
        <v/>
      </c>
      <c r="F42" s="40"/>
      <c r="G42" s="35"/>
      <c r="H42" s="63"/>
      <c r="I42" s="42">
        <f t="shared" si="0"/>
        <v>0</v>
      </c>
      <c r="J42" s="76"/>
    </row>
    <row r="43" spans="1:10" ht="15" customHeight="1" x14ac:dyDescent="0.15">
      <c r="A43" s="45">
        <f t="shared" si="1"/>
        <v>38</v>
      </c>
      <c r="B43" s="35"/>
      <c r="C43" s="74" t="str">
        <f>IF(B43="","",VLOOKUP(B43,Présentation!D$22:E$28,2,0))</f>
        <v/>
      </c>
      <c r="D43" s="35"/>
      <c r="E43" s="86" t="str">
        <f>IF(D43="","",VLOOKUP(D43,Présentation!A$22:B$42,2,0))</f>
        <v/>
      </c>
      <c r="F43" s="40"/>
      <c r="G43" s="35"/>
      <c r="H43" s="63"/>
      <c r="I43" s="42">
        <f t="shared" si="0"/>
        <v>0</v>
      </c>
      <c r="J43" s="76"/>
    </row>
    <row r="44" spans="1:10" ht="15" customHeight="1" x14ac:dyDescent="0.15">
      <c r="A44" s="45">
        <f t="shared" si="1"/>
        <v>39</v>
      </c>
      <c r="B44" s="35"/>
      <c r="C44" s="74" t="str">
        <f>IF(B44="","",VLOOKUP(B44,Présentation!D$22:E$28,2,0))</f>
        <v/>
      </c>
      <c r="D44" s="35"/>
      <c r="E44" s="86" t="str">
        <f>IF(D44="","",VLOOKUP(D44,Présentation!A$22:B$42,2,0))</f>
        <v/>
      </c>
      <c r="F44" s="40"/>
      <c r="G44" s="35"/>
      <c r="H44" s="63"/>
      <c r="I44" s="42">
        <f t="shared" si="0"/>
        <v>0</v>
      </c>
      <c r="J44" s="76"/>
    </row>
    <row r="45" spans="1:10" ht="15" customHeight="1" x14ac:dyDescent="0.15">
      <c r="A45" s="45">
        <f t="shared" si="1"/>
        <v>40</v>
      </c>
      <c r="B45" s="35"/>
      <c r="C45" s="74" t="str">
        <f>IF(B45="","",VLOOKUP(B45,Présentation!D$22:E$28,2,0))</f>
        <v/>
      </c>
      <c r="D45" s="35"/>
      <c r="E45" s="86" t="str">
        <f>IF(D45="","",VLOOKUP(D45,Présentation!A$22:B$42,2,0))</f>
        <v/>
      </c>
      <c r="F45" s="40"/>
      <c r="G45" s="35"/>
      <c r="H45" s="63"/>
      <c r="I45" s="42">
        <f t="shared" si="0"/>
        <v>0</v>
      </c>
      <c r="J45" s="76"/>
    </row>
    <row r="46" spans="1:10" ht="15" customHeight="1" x14ac:dyDescent="0.15">
      <c r="A46" s="45">
        <f t="shared" si="1"/>
        <v>41</v>
      </c>
      <c r="B46" s="35"/>
      <c r="C46" s="74" t="str">
        <f>IF(B46="","",VLOOKUP(B46,Présentation!D$22:E$28,2,0))</f>
        <v/>
      </c>
      <c r="D46" s="35"/>
      <c r="E46" s="86" t="str">
        <f>IF(D46="","",VLOOKUP(D46,Présentation!A$22:B$42,2,0))</f>
        <v/>
      </c>
      <c r="F46" s="40"/>
      <c r="G46" s="35"/>
      <c r="H46" s="63"/>
      <c r="I46" s="42">
        <f t="shared" si="0"/>
        <v>0</v>
      </c>
      <c r="J46" s="76"/>
    </row>
    <row r="47" spans="1:10" ht="15" customHeight="1" x14ac:dyDescent="0.15">
      <c r="A47" s="45">
        <f t="shared" si="1"/>
        <v>42</v>
      </c>
      <c r="B47" s="35"/>
      <c r="C47" s="74" t="str">
        <f>IF(B47="","",VLOOKUP(B47,Présentation!D$22:E$28,2,0))</f>
        <v/>
      </c>
      <c r="D47" s="35"/>
      <c r="E47" s="86" t="str">
        <f>IF(D47="","",VLOOKUP(D47,Présentation!A$22:B$42,2,0))</f>
        <v/>
      </c>
      <c r="F47" s="40"/>
      <c r="G47" s="35"/>
      <c r="H47" s="63"/>
      <c r="I47" s="42">
        <f t="shared" si="0"/>
        <v>0</v>
      </c>
      <c r="J47" s="76"/>
    </row>
    <row r="48" spans="1:10" ht="15" customHeight="1" x14ac:dyDescent="0.15">
      <c r="A48" s="45">
        <f t="shared" si="1"/>
        <v>43</v>
      </c>
      <c r="B48" s="35"/>
      <c r="C48" s="74" t="str">
        <f>IF(B48="","",VLOOKUP(B48,Présentation!D$22:E$28,2,0))</f>
        <v/>
      </c>
      <c r="D48" s="35"/>
      <c r="E48" s="86" t="str">
        <f>IF(D48="","",VLOOKUP(D48,Présentation!A$22:B$42,2,0))</f>
        <v/>
      </c>
      <c r="F48" s="40"/>
      <c r="G48" s="35"/>
      <c r="H48" s="63"/>
      <c r="I48" s="42">
        <f t="shared" si="0"/>
        <v>0</v>
      </c>
      <c r="J48" s="76"/>
    </row>
    <row r="49" spans="1:10" ht="15" customHeight="1" x14ac:dyDescent="0.15">
      <c r="A49" s="45">
        <f t="shared" si="1"/>
        <v>44</v>
      </c>
      <c r="B49" s="35"/>
      <c r="C49" s="74" t="str">
        <f>IF(B49="","",VLOOKUP(B49,Présentation!D$22:E$28,2,0))</f>
        <v/>
      </c>
      <c r="D49" s="35"/>
      <c r="E49" s="86" t="str">
        <f>IF(D49="","",VLOOKUP(D49,Présentation!A$22:B$42,2,0))</f>
        <v/>
      </c>
      <c r="F49" s="40"/>
      <c r="G49" s="35"/>
      <c r="H49" s="63"/>
      <c r="I49" s="42">
        <f t="shared" si="0"/>
        <v>0</v>
      </c>
      <c r="J49" s="76"/>
    </row>
    <row r="50" spans="1:10" ht="15" customHeight="1" x14ac:dyDescent="0.15">
      <c r="A50" s="45">
        <f t="shared" si="1"/>
        <v>45</v>
      </c>
      <c r="B50" s="35"/>
      <c r="C50" s="74" t="str">
        <f>IF(B50="","",VLOOKUP(B50,Présentation!D$22:E$28,2,0))</f>
        <v/>
      </c>
      <c r="D50" s="35"/>
      <c r="E50" s="86" t="str">
        <f>IF(D50="","",VLOOKUP(D50,Présentation!A$22:B$42,2,0))</f>
        <v/>
      </c>
      <c r="F50" s="40"/>
      <c r="G50" s="35"/>
      <c r="H50" s="63"/>
      <c r="I50" s="42">
        <f t="shared" si="0"/>
        <v>0</v>
      </c>
      <c r="J50" s="76"/>
    </row>
    <row r="51" spans="1:10" ht="15" customHeight="1" x14ac:dyDescent="0.15">
      <c r="A51" s="45">
        <f t="shared" si="1"/>
        <v>46</v>
      </c>
      <c r="B51" s="35"/>
      <c r="C51" s="74" t="str">
        <f>IF(B51="","",VLOOKUP(B51,Présentation!D$22:E$28,2,0))</f>
        <v/>
      </c>
      <c r="D51" s="35"/>
      <c r="E51" s="86" t="str">
        <f>IF(D51="","",VLOOKUP(D51,Présentation!A$22:B$42,2,0))</f>
        <v/>
      </c>
      <c r="F51" s="40"/>
      <c r="G51" s="35"/>
      <c r="H51" s="63"/>
      <c r="I51" s="42">
        <f t="shared" si="0"/>
        <v>0</v>
      </c>
      <c r="J51" s="76"/>
    </row>
    <row r="52" spans="1:10" ht="15" customHeight="1" x14ac:dyDescent="0.15">
      <c r="A52" s="45">
        <f t="shared" si="1"/>
        <v>47</v>
      </c>
      <c r="B52" s="35"/>
      <c r="C52" s="74" t="str">
        <f>IF(B52="","",VLOOKUP(B52,Présentation!D$22:E$28,2,0))</f>
        <v/>
      </c>
      <c r="D52" s="35"/>
      <c r="E52" s="86" t="str">
        <f>IF(D52="","",VLOOKUP(D52,Présentation!A$22:B$42,2,0))</f>
        <v/>
      </c>
      <c r="F52" s="40"/>
      <c r="G52" s="35"/>
      <c r="H52" s="63"/>
      <c r="I52" s="42">
        <f t="shared" si="0"/>
        <v>0</v>
      </c>
      <c r="J52" s="76"/>
    </row>
    <row r="53" spans="1:10" ht="15" customHeight="1" x14ac:dyDescent="0.15">
      <c r="A53" s="45">
        <f t="shared" si="1"/>
        <v>48</v>
      </c>
      <c r="B53" s="35"/>
      <c r="C53" s="74" t="str">
        <f>IF(B53="","",VLOOKUP(B53,Présentation!D$22:E$28,2,0))</f>
        <v/>
      </c>
      <c r="D53" s="35"/>
      <c r="E53" s="86" t="str">
        <f>IF(D53="","",VLOOKUP(D53,Présentation!A$22:B$42,2,0))</f>
        <v/>
      </c>
      <c r="F53" s="40"/>
      <c r="G53" s="35"/>
      <c r="H53" s="63"/>
      <c r="I53" s="42">
        <f t="shared" si="0"/>
        <v>0</v>
      </c>
      <c r="J53" s="76"/>
    </row>
    <row r="54" spans="1:10" ht="15" customHeight="1" x14ac:dyDescent="0.15">
      <c r="A54" s="45">
        <f t="shared" si="1"/>
        <v>49</v>
      </c>
      <c r="B54" s="35"/>
      <c r="C54" s="74" t="str">
        <f>IF(B54="","",VLOOKUP(B54,Présentation!D$22:E$28,2,0))</f>
        <v/>
      </c>
      <c r="D54" s="35"/>
      <c r="E54" s="86" t="str">
        <f>IF(D54="","",VLOOKUP(D54,Présentation!A$22:B$42,2,0))</f>
        <v/>
      </c>
      <c r="F54" s="40"/>
      <c r="G54" s="35"/>
      <c r="H54" s="63"/>
      <c r="I54" s="42">
        <f t="shared" si="0"/>
        <v>0</v>
      </c>
      <c r="J54" s="76"/>
    </row>
    <row r="55" spans="1:10" ht="15" customHeight="1" x14ac:dyDescent="0.15">
      <c r="A55" s="45">
        <f t="shared" si="1"/>
        <v>50</v>
      </c>
      <c r="B55" s="35"/>
      <c r="C55" s="74" t="str">
        <f>IF(B55="","",VLOOKUP(B55,Présentation!D$22:E$28,2,0))</f>
        <v/>
      </c>
      <c r="D55" s="35"/>
      <c r="E55" s="86" t="str">
        <f>IF(D55="","",VLOOKUP(D55,Présentation!A$22:B$42,2,0))</f>
        <v/>
      </c>
      <c r="F55" s="40"/>
      <c r="G55" s="35"/>
      <c r="H55" s="63"/>
      <c r="I55" s="42">
        <f t="shared" si="0"/>
        <v>0</v>
      </c>
      <c r="J55" s="76"/>
    </row>
    <row r="56" spans="1:10" ht="15" customHeight="1" x14ac:dyDescent="0.15">
      <c r="A56" s="45">
        <f t="shared" si="1"/>
        <v>51</v>
      </c>
      <c r="B56" s="35"/>
      <c r="C56" s="74" t="str">
        <f>IF(B56="","",VLOOKUP(B56,Présentation!D$22:E$28,2,0))</f>
        <v/>
      </c>
      <c r="D56" s="35"/>
      <c r="E56" s="86" t="str">
        <f>IF(D56="","",VLOOKUP(D56,Présentation!A$22:B$42,2,0))</f>
        <v/>
      </c>
      <c r="F56" s="40"/>
      <c r="G56" s="35"/>
      <c r="H56" s="63"/>
      <c r="I56" s="42">
        <f t="shared" si="0"/>
        <v>0</v>
      </c>
      <c r="J56" s="76"/>
    </row>
    <row r="57" spans="1:10" ht="15" customHeight="1" x14ac:dyDescent="0.15">
      <c r="A57" s="45">
        <f t="shared" si="1"/>
        <v>52</v>
      </c>
      <c r="B57" s="35"/>
      <c r="C57" s="74" t="str">
        <f>IF(B57="","",VLOOKUP(B57,Présentation!D$22:E$28,2,0))</f>
        <v/>
      </c>
      <c r="D57" s="35"/>
      <c r="E57" s="86" t="str">
        <f>IF(D57="","",VLOOKUP(D57,Présentation!A$22:B$42,2,0))</f>
        <v/>
      </c>
      <c r="F57" s="40"/>
      <c r="G57" s="35"/>
      <c r="H57" s="63"/>
      <c r="I57" s="42">
        <f t="shared" si="0"/>
        <v>0</v>
      </c>
      <c r="J57" s="76"/>
    </row>
    <row r="58" spans="1:10" ht="15" customHeight="1" x14ac:dyDescent="0.15">
      <c r="A58" s="45">
        <f t="shared" si="1"/>
        <v>53</v>
      </c>
      <c r="B58" s="35"/>
      <c r="C58" s="74" t="str">
        <f>IF(B58="","",VLOOKUP(B58,Présentation!D$22:E$28,2,0))</f>
        <v/>
      </c>
      <c r="D58" s="35"/>
      <c r="E58" s="86" t="str">
        <f>IF(D58="","",VLOOKUP(D58,Présentation!A$22:B$42,2,0))</f>
        <v/>
      </c>
      <c r="F58" s="40"/>
      <c r="G58" s="35"/>
      <c r="H58" s="63"/>
      <c r="I58" s="42">
        <f t="shared" si="0"/>
        <v>0</v>
      </c>
      <c r="J58" s="76"/>
    </row>
    <row r="59" spans="1:10" ht="15" customHeight="1" x14ac:dyDescent="0.15">
      <c r="A59" s="45">
        <f t="shared" si="1"/>
        <v>54</v>
      </c>
      <c r="B59" s="35"/>
      <c r="C59" s="74" t="str">
        <f>IF(B59="","",VLOOKUP(B59,Présentation!D$22:E$28,2,0))</f>
        <v/>
      </c>
      <c r="D59" s="35"/>
      <c r="E59" s="86" t="str">
        <f>IF(D59="","",VLOOKUP(D59,Présentation!A$22:B$42,2,0))</f>
        <v/>
      </c>
      <c r="F59" s="40"/>
      <c r="G59" s="35"/>
      <c r="H59" s="63"/>
      <c r="I59" s="42">
        <f t="shared" si="0"/>
        <v>0</v>
      </c>
      <c r="J59" s="76"/>
    </row>
    <row r="60" spans="1:10" ht="15" customHeight="1" x14ac:dyDescent="0.15">
      <c r="A60" s="45">
        <f t="shared" si="1"/>
        <v>55</v>
      </c>
      <c r="B60" s="35"/>
      <c r="C60" s="74" t="str">
        <f>IF(B60="","",VLOOKUP(B60,Présentation!D$22:E$28,2,0))</f>
        <v/>
      </c>
      <c r="D60" s="35"/>
      <c r="E60" s="86" t="str">
        <f>IF(D60="","",VLOOKUP(D60,Présentation!A$22:B$42,2,0))</f>
        <v/>
      </c>
      <c r="F60" s="40"/>
      <c r="G60" s="35"/>
      <c r="H60" s="63"/>
      <c r="I60" s="42">
        <f t="shared" si="0"/>
        <v>0</v>
      </c>
      <c r="J60" s="76"/>
    </row>
    <row r="61" spans="1:10" ht="15" customHeight="1" x14ac:dyDescent="0.15">
      <c r="A61" s="45">
        <f t="shared" si="1"/>
        <v>56</v>
      </c>
      <c r="B61" s="35"/>
      <c r="C61" s="74" t="str">
        <f>IF(B61="","",VLOOKUP(B61,Présentation!D$22:E$28,2,0))</f>
        <v/>
      </c>
      <c r="D61" s="35"/>
      <c r="E61" s="86" t="str">
        <f>IF(D61="","",VLOOKUP(D61,Présentation!A$22:B$42,2,0))</f>
        <v/>
      </c>
      <c r="F61" s="40"/>
      <c r="G61" s="35"/>
      <c r="H61" s="63"/>
      <c r="I61" s="42">
        <f t="shared" si="0"/>
        <v>0</v>
      </c>
      <c r="J61" s="76"/>
    </row>
    <row r="62" spans="1:10" ht="15" customHeight="1" x14ac:dyDescent="0.15">
      <c r="A62" s="45">
        <f t="shared" si="1"/>
        <v>57</v>
      </c>
      <c r="B62" s="35"/>
      <c r="C62" s="74" t="str">
        <f>IF(B62="","",VLOOKUP(B62,Présentation!D$22:E$28,2,0))</f>
        <v/>
      </c>
      <c r="D62" s="35"/>
      <c r="E62" s="86" t="str">
        <f>IF(D62="","",VLOOKUP(D62,Présentation!A$22:B$42,2,0))</f>
        <v/>
      </c>
      <c r="F62" s="40"/>
      <c r="G62" s="35"/>
      <c r="H62" s="63"/>
      <c r="I62" s="42">
        <f t="shared" si="0"/>
        <v>0</v>
      </c>
      <c r="J62" s="76"/>
    </row>
    <row r="63" spans="1:10" ht="15" customHeight="1" x14ac:dyDescent="0.15">
      <c r="A63" s="45">
        <f t="shared" si="1"/>
        <v>58</v>
      </c>
      <c r="B63" s="35"/>
      <c r="C63" s="74" t="str">
        <f>IF(B63="","",VLOOKUP(B63,Présentation!D$22:E$28,2,0))</f>
        <v/>
      </c>
      <c r="D63" s="35"/>
      <c r="E63" s="86" t="str">
        <f>IF(D63="","",VLOOKUP(D63,Présentation!A$22:B$42,2,0))</f>
        <v/>
      </c>
      <c r="F63" s="40"/>
      <c r="G63" s="35"/>
      <c r="H63" s="63"/>
      <c r="I63" s="42">
        <f t="shared" si="0"/>
        <v>0</v>
      </c>
      <c r="J63" s="76"/>
    </row>
    <row r="64" spans="1:10" ht="15" customHeight="1" x14ac:dyDescent="0.15">
      <c r="A64" s="45">
        <f t="shared" si="1"/>
        <v>59</v>
      </c>
      <c r="B64" s="35"/>
      <c r="C64" s="74" t="str">
        <f>IF(B64="","",VLOOKUP(B64,Présentation!D$22:E$28,2,0))</f>
        <v/>
      </c>
      <c r="D64" s="35"/>
      <c r="E64" s="86" t="str">
        <f>IF(D64="","",VLOOKUP(D64,Présentation!A$22:B$42,2,0))</f>
        <v/>
      </c>
      <c r="F64" s="40"/>
      <c r="G64" s="35"/>
      <c r="H64" s="63"/>
      <c r="I64" s="42">
        <f t="shared" si="0"/>
        <v>0</v>
      </c>
      <c r="J64" s="76"/>
    </row>
    <row r="65" spans="1:10" ht="15" customHeight="1" x14ac:dyDescent="0.15">
      <c r="A65" s="46">
        <f t="shared" si="1"/>
        <v>60</v>
      </c>
      <c r="B65" s="36"/>
      <c r="C65" s="74" t="str">
        <f>IF(B65="","",VLOOKUP(B65,Présentation!D$22:E$28,2,0))</f>
        <v/>
      </c>
      <c r="D65" s="36"/>
      <c r="E65" s="87" t="str">
        <f>IF(D65="","",VLOOKUP(D65,Présentation!A$22:B$42,2,0))</f>
        <v/>
      </c>
      <c r="F65" s="84"/>
      <c r="G65" s="36"/>
      <c r="H65" s="64"/>
      <c r="I65" s="42">
        <f t="shared" si="0"/>
        <v>0</v>
      </c>
      <c r="J65" s="77"/>
    </row>
    <row r="66" spans="1:10" ht="15" x14ac:dyDescent="0.2">
      <c r="A66" s="25" t="s">
        <v>32</v>
      </c>
      <c r="B66" s="44"/>
      <c r="C66" s="44"/>
      <c r="D66" s="44"/>
      <c r="E66" s="44"/>
      <c r="F66" s="44"/>
      <c r="G66" s="44"/>
      <c r="H66" s="33">
        <f>SUM(H6:H65)</f>
        <v>0</v>
      </c>
      <c r="I66" s="33">
        <f>SUM(I6:I65)</f>
        <v>0</v>
      </c>
    </row>
    <row r="67" spans="1:10" s="3" customFormat="1" x14ac:dyDescent="0.15">
      <c r="A67" s="101"/>
      <c r="B67" s="101"/>
      <c r="C67" s="101"/>
      <c r="D67" s="101"/>
      <c r="E67" s="101"/>
      <c r="F67" s="101"/>
      <c r="G67" s="101"/>
      <c r="H67" s="101"/>
      <c r="I67" s="101"/>
    </row>
    <row r="68" spans="1:10" ht="51" customHeight="1" x14ac:dyDescent="0.15">
      <c r="A68" s="128" t="s">
        <v>75</v>
      </c>
      <c r="B68" s="128"/>
      <c r="C68" s="128"/>
      <c r="D68" s="128"/>
      <c r="E68" s="128"/>
      <c r="F68" s="128"/>
      <c r="G68" s="7"/>
      <c r="H68" s="7"/>
      <c r="I68" s="7"/>
    </row>
    <row r="69" spans="1:10" x14ac:dyDescent="0.15">
      <c r="A69" s="100"/>
      <c r="B69" s="100"/>
      <c r="C69" s="100"/>
      <c r="D69" s="100"/>
      <c r="E69" s="100"/>
      <c r="F69" s="100"/>
      <c r="G69" s="100"/>
      <c r="H69" s="100"/>
      <c r="I69" s="100"/>
    </row>
  </sheetData>
  <dataConsolidate/>
  <mergeCells count="11">
    <mergeCell ref="A1:J1"/>
    <mergeCell ref="J4:J5"/>
    <mergeCell ref="A3:I3"/>
    <mergeCell ref="D4:E4"/>
    <mergeCell ref="B4:C4"/>
    <mergeCell ref="B5:C5"/>
    <mergeCell ref="A69:I69"/>
    <mergeCell ref="A67:I67"/>
    <mergeCell ref="A4:A5"/>
    <mergeCell ref="H4:H5"/>
    <mergeCell ref="A68:F68"/>
  </mergeCells>
  <phoneticPr fontId="20" type="noConversion"/>
  <conditionalFormatting sqref="A4:B4">
    <cfRule type="expression" dxfId="7" priority="2">
      <formula>P_Z_F_B_TYPE_4_ACTIVE&lt;&gt;P_Z_G_R_G_BOOLEEN_OUI</formula>
    </cfRule>
  </conditionalFormatting>
  <conditionalFormatting sqref="C6:C65">
    <cfRule type="expression" dxfId="6" priority="1">
      <formula>P_Z_F_B_TYPE_4_ACTIVE&lt;&gt;P_Z_G_R_G_BOOLEEN_OUI</formula>
    </cfRule>
  </conditionalFormatting>
  <conditionalFormatting sqref="D4 F4:G5 D5:F5 A6:A66">
    <cfRule type="expression" dxfId="5" priority="27">
      <formula>P_Z_F_B_TYPE_4_ACTIVE&lt;&gt;P_Z_G_R_G_BOOLEEN_OUI</formula>
    </cfRule>
  </conditionalFormatting>
  <conditionalFormatting sqref="H4:J4">
    <cfRule type="expression" dxfId="4" priority="6">
      <formula>P_Z_F_B_TYPE_4_ACTIVE&lt;&gt;P_Z_G_R_G_BOOLEEN_OUI</formula>
    </cfRule>
  </conditionalFormatting>
  <conditionalFormatting sqref="I5">
    <cfRule type="expression" dxfId="3" priority="29">
      <formula>P_Z_F_B_TYPE_4_ACTIVE&lt;&gt;P_Z_G_R_G_BOOLEEN_OUI</formula>
    </cfRule>
  </conditionalFormatting>
  <pageMargins left="0.23622047244094491" right="0.23622047244094491" top="0.39370078740157483" bottom="0.39370078740157483" header="0.31496062992125984" footer="0.31496062992125984"/>
  <pageSetup paperSize="9" scale="61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15DB0B78-6C63-49B5-915E-84D38B1D89A4}">
          <x14:formula1>
            <xm:f>Présentation!$A$24:$A$44</xm:f>
          </x14:formula1>
          <xm:sqref>D6:D65</xm:sqref>
        </x14:dataValidation>
        <x14:dataValidation type="list" allowBlank="1" showInputMessage="1" showErrorMessage="1" xr:uid="{8F8D9FD5-110F-427D-A5A1-B8DBF70BD810}">
          <x14:formula1>
            <xm:f>Présentation!$D$24:$D$30</xm:f>
          </x14:formula1>
          <xm:sqref>B6:B65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3068C-7805-4CF7-A288-BF53A0A8F377}">
  <sheetPr>
    <tabColor theme="0" tint="-0.249977111117893"/>
  </sheetPr>
  <dimension ref="A1:G29"/>
  <sheetViews>
    <sheetView topLeftCell="A2" workbookViewId="0">
      <selection activeCell="E26" sqref="E26"/>
    </sheetView>
  </sheetViews>
  <sheetFormatPr baseColWidth="10" defaultColWidth="11.42578125" defaultRowHeight="10.5" x14ac:dyDescent="0.15"/>
  <cols>
    <col min="1" max="1" width="10.5703125" style="5" customWidth="1"/>
    <col min="2" max="3" width="24.7109375" style="1" customWidth="1"/>
    <col min="4" max="4" width="23" style="2" customWidth="1"/>
    <col min="5" max="6" width="24.42578125" style="1" customWidth="1"/>
    <col min="7" max="16384" width="11.42578125" style="1"/>
  </cols>
  <sheetData>
    <row r="1" spans="1:6" ht="30.75" customHeight="1" x14ac:dyDescent="0.15">
      <c r="A1" s="92" t="s">
        <v>71</v>
      </c>
      <c r="B1" s="93"/>
      <c r="C1" s="93"/>
      <c r="D1" s="93"/>
      <c r="E1" s="93"/>
      <c r="F1" s="93"/>
    </row>
    <row r="2" spans="1:6" ht="15" customHeight="1" x14ac:dyDescent="0.15">
      <c r="A2" s="24"/>
      <c r="B2" s="21"/>
      <c r="C2" s="21"/>
    </row>
    <row r="3" spans="1:6" ht="12" customHeight="1" x14ac:dyDescent="0.15"/>
    <row r="4" spans="1:6" ht="47.25" customHeight="1" x14ac:dyDescent="0.15">
      <c r="A4" s="89" t="s">
        <v>25</v>
      </c>
      <c r="B4" s="90" t="s">
        <v>81</v>
      </c>
      <c r="C4" s="91"/>
      <c r="D4" s="6" t="s">
        <v>72</v>
      </c>
      <c r="E4" s="6" t="s">
        <v>73</v>
      </c>
      <c r="F4" s="6" t="s">
        <v>50</v>
      </c>
    </row>
    <row r="5" spans="1:6" s="2" customFormat="1" ht="42" customHeight="1" x14ac:dyDescent="0.25">
      <c r="A5" s="89"/>
      <c r="B5" s="39" t="s">
        <v>48</v>
      </c>
      <c r="C5" s="39" t="s">
        <v>47</v>
      </c>
      <c r="D5" s="39" t="s">
        <v>74</v>
      </c>
      <c r="E5" s="39" t="s">
        <v>82</v>
      </c>
      <c r="F5" s="39" t="s">
        <v>51</v>
      </c>
    </row>
    <row r="6" spans="1:6" ht="10.5" customHeight="1" x14ac:dyDescent="0.15">
      <c r="A6" s="50">
        <v>1</v>
      </c>
      <c r="B6" s="37"/>
      <c r="C6" s="67" t="str">
        <f>IF(B6="","",VLOOKUP(B6,Présentation!A$22:B$42,2,0))</f>
        <v/>
      </c>
      <c r="D6" s="69">
        <f>SUMIFS('AIDE CALCUL FRAIS PERSONNEL'!H$6:H$65,'AIDE CALCUL FRAIS PERSONNEL'!D$6:D$65,B6)</f>
        <v>0</v>
      </c>
      <c r="E6" s="41">
        <f>SUMIFS('AIDE CALCUL FRAIS PERSONNEL'!I$6:I$65,'AIDE CALCUL FRAIS PERSONNEL'!D$6:D$65,B6)</f>
        <v>0</v>
      </c>
      <c r="F6" s="78">
        <f>E6*0.35</f>
        <v>0</v>
      </c>
    </row>
    <row r="7" spans="1:6" ht="10.5" customHeight="1" x14ac:dyDescent="0.15">
      <c r="A7" s="47">
        <f>A6+1</f>
        <v>2</v>
      </c>
      <c r="B7" s="35"/>
      <c r="C7" s="67" t="str">
        <f>IF(B7="","",VLOOKUP(B7,Présentation!A$22:B$42,2,0))</f>
        <v/>
      </c>
      <c r="D7" s="69">
        <f>SUMIFS('AIDE CALCUL FRAIS PERSONNEL'!H$6:H$65,'AIDE CALCUL FRAIS PERSONNEL'!D$6:D$65,B7)</f>
        <v>0</v>
      </c>
      <c r="E7" s="41">
        <f>SUMIFS('AIDE CALCUL FRAIS PERSONNEL'!I$6:I$65,'AIDE CALCUL FRAIS PERSONNEL'!D$6:D$65,B7)</f>
        <v>0</v>
      </c>
      <c r="F7" s="78">
        <f t="shared" ref="F7:F25" si="0">E7*0.35</f>
        <v>0</v>
      </c>
    </row>
    <row r="8" spans="1:6" ht="10.5" customHeight="1" x14ac:dyDescent="0.15">
      <c r="A8" s="47">
        <f t="shared" ref="A8:A25" si="1">A7+1</f>
        <v>3</v>
      </c>
      <c r="B8" s="35"/>
      <c r="C8" s="67" t="str">
        <f>IF(B8="","",VLOOKUP(B8,Présentation!A$22:B$42,2,0))</f>
        <v/>
      </c>
      <c r="D8" s="69">
        <f>SUMIFS('AIDE CALCUL FRAIS PERSONNEL'!H$6:H$65,'AIDE CALCUL FRAIS PERSONNEL'!D$6:D$65,B8)</f>
        <v>0</v>
      </c>
      <c r="E8" s="41">
        <f>SUMIFS('AIDE CALCUL FRAIS PERSONNEL'!I$6:I$65,'AIDE CALCUL FRAIS PERSONNEL'!D$6:D$65,B8)</f>
        <v>0</v>
      </c>
      <c r="F8" s="78">
        <f t="shared" si="0"/>
        <v>0</v>
      </c>
    </row>
    <row r="9" spans="1:6" ht="10.5" customHeight="1" x14ac:dyDescent="0.15">
      <c r="A9" s="47">
        <f t="shared" si="1"/>
        <v>4</v>
      </c>
      <c r="B9" s="35"/>
      <c r="C9" s="67" t="str">
        <f>IF(B9="","",VLOOKUP(B9,Présentation!A$22:B$42,2,0))</f>
        <v/>
      </c>
      <c r="D9" s="69">
        <f>SUMIFS('AIDE CALCUL FRAIS PERSONNEL'!H$6:H$65,'AIDE CALCUL FRAIS PERSONNEL'!D$6:D$65,B9)</f>
        <v>0</v>
      </c>
      <c r="E9" s="41">
        <f>SUMIFS('AIDE CALCUL FRAIS PERSONNEL'!I$6:I$65,'AIDE CALCUL FRAIS PERSONNEL'!D$6:D$65,B9)</f>
        <v>0</v>
      </c>
      <c r="F9" s="78">
        <f t="shared" si="0"/>
        <v>0</v>
      </c>
    </row>
    <row r="10" spans="1:6" ht="10.5" customHeight="1" x14ac:dyDescent="0.15">
      <c r="A10" s="47">
        <f t="shared" si="1"/>
        <v>5</v>
      </c>
      <c r="B10" s="35"/>
      <c r="C10" s="67" t="str">
        <f>IF(B10="","",VLOOKUP(B10,Présentation!A$22:B$42,2,0))</f>
        <v/>
      </c>
      <c r="D10" s="69">
        <f>SUMIFS('AIDE CALCUL FRAIS PERSONNEL'!H$6:H$65,'AIDE CALCUL FRAIS PERSONNEL'!D$6:D$65,B10)</f>
        <v>0</v>
      </c>
      <c r="E10" s="41">
        <f>SUMIFS('AIDE CALCUL FRAIS PERSONNEL'!I$6:I$65,'AIDE CALCUL FRAIS PERSONNEL'!D$6:D$65,B10)</f>
        <v>0</v>
      </c>
      <c r="F10" s="78">
        <f t="shared" si="0"/>
        <v>0</v>
      </c>
    </row>
    <row r="11" spans="1:6" ht="10.5" customHeight="1" x14ac:dyDescent="0.15">
      <c r="A11" s="47">
        <f t="shared" si="1"/>
        <v>6</v>
      </c>
      <c r="B11" s="35"/>
      <c r="C11" s="67" t="str">
        <f>IF(B11="","",VLOOKUP(B11,Présentation!A$22:B$42,2,0))</f>
        <v/>
      </c>
      <c r="D11" s="69">
        <f>SUMIFS('AIDE CALCUL FRAIS PERSONNEL'!H$6:H$65,'AIDE CALCUL FRAIS PERSONNEL'!D$6:D$65,B11)</f>
        <v>0</v>
      </c>
      <c r="E11" s="41">
        <f>SUMIFS('AIDE CALCUL FRAIS PERSONNEL'!I$6:I$65,'AIDE CALCUL FRAIS PERSONNEL'!D$6:D$65,B11)</f>
        <v>0</v>
      </c>
      <c r="F11" s="78">
        <f t="shared" si="0"/>
        <v>0</v>
      </c>
    </row>
    <row r="12" spans="1:6" ht="10.5" customHeight="1" x14ac:dyDescent="0.15">
      <c r="A12" s="47">
        <f t="shared" si="1"/>
        <v>7</v>
      </c>
      <c r="B12" s="35"/>
      <c r="C12" s="67" t="str">
        <f>IF(B12="","",VLOOKUP(B12,Présentation!A$22:B$42,2,0))</f>
        <v/>
      </c>
      <c r="D12" s="69">
        <f>SUMIFS('AIDE CALCUL FRAIS PERSONNEL'!H$6:H$65,'AIDE CALCUL FRAIS PERSONNEL'!D$6:D$65,B12)</f>
        <v>0</v>
      </c>
      <c r="E12" s="41">
        <f>SUMIFS('AIDE CALCUL FRAIS PERSONNEL'!I$6:I$65,'AIDE CALCUL FRAIS PERSONNEL'!D$6:D$65,B12)</f>
        <v>0</v>
      </c>
      <c r="F12" s="78">
        <f t="shared" si="0"/>
        <v>0</v>
      </c>
    </row>
    <row r="13" spans="1:6" ht="10.5" customHeight="1" x14ac:dyDescent="0.15">
      <c r="A13" s="47">
        <f t="shared" si="1"/>
        <v>8</v>
      </c>
      <c r="B13" s="35"/>
      <c r="C13" s="67" t="str">
        <f>IF(B13="","",VLOOKUP(B13,Présentation!A$22:B$42,2,0))</f>
        <v/>
      </c>
      <c r="D13" s="69">
        <f>SUMIFS('AIDE CALCUL FRAIS PERSONNEL'!H$6:H$65,'AIDE CALCUL FRAIS PERSONNEL'!D$6:D$65,B13)</f>
        <v>0</v>
      </c>
      <c r="E13" s="41">
        <f>SUMIFS('AIDE CALCUL FRAIS PERSONNEL'!I$6:I$65,'AIDE CALCUL FRAIS PERSONNEL'!D$6:D$65,B13)</f>
        <v>0</v>
      </c>
      <c r="F13" s="78">
        <f t="shared" si="0"/>
        <v>0</v>
      </c>
    </row>
    <row r="14" spans="1:6" ht="10.5" customHeight="1" x14ac:dyDescent="0.15">
      <c r="A14" s="47">
        <f t="shared" si="1"/>
        <v>9</v>
      </c>
      <c r="B14" s="35"/>
      <c r="C14" s="67" t="str">
        <f>IF(B14="","",VLOOKUP(B14,Présentation!A$22:B$42,2,0))</f>
        <v/>
      </c>
      <c r="D14" s="69">
        <f>SUMIFS('AIDE CALCUL FRAIS PERSONNEL'!H$6:H$65,'AIDE CALCUL FRAIS PERSONNEL'!D$6:D$65,B14)</f>
        <v>0</v>
      </c>
      <c r="E14" s="41">
        <f>SUMIFS('AIDE CALCUL FRAIS PERSONNEL'!I$6:I$65,'AIDE CALCUL FRAIS PERSONNEL'!D$6:D$65,B14)</f>
        <v>0</v>
      </c>
      <c r="F14" s="78">
        <f t="shared" si="0"/>
        <v>0</v>
      </c>
    </row>
    <row r="15" spans="1:6" ht="10.5" customHeight="1" x14ac:dyDescent="0.15">
      <c r="A15" s="47">
        <f t="shared" si="1"/>
        <v>10</v>
      </c>
      <c r="B15" s="35"/>
      <c r="C15" s="67" t="str">
        <f>IF(B15="","",VLOOKUP(B15,Présentation!A$22:B$42,2,0))</f>
        <v/>
      </c>
      <c r="D15" s="69">
        <f>SUMIFS('AIDE CALCUL FRAIS PERSONNEL'!H$6:H$65,'AIDE CALCUL FRAIS PERSONNEL'!D$6:D$65,B15)</f>
        <v>0</v>
      </c>
      <c r="E15" s="41">
        <f>SUMIFS('AIDE CALCUL FRAIS PERSONNEL'!I$6:I$65,'AIDE CALCUL FRAIS PERSONNEL'!D$6:D$65,B15)</f>
        <v>0</v>
      </c>
      <c r="F15" s="78">
        <f t="shared" si="0"/>
        <v>0</v>
      </c>
    </row>
    <row r="16" spans="1:6" ht="10.5" customHeight="1" x14ac:dyDescent="0.15">
      <c r="A16" s="47">
        <f t="shared" si="1"/>
        <v>11</v>
      </c>
      <c r="B16" s="35"/>
      <c r="C16" s="67" t="str">
        <f>IF(B16="","",VLOOKUP(B16,Présentation!A$22:B$42,2,0))</f>
        <v/>
      </c>
      <c r="D16" s="69">
        <f>SUMIFS('AIDE CALCUL FRAIS PERSONNEL'!H$6:H$65,'AIDE CALCUL FRAIS PERSONNEL'!D$6:D$65,B16)</f>
        <v>0</v>
      </c>
      <c r="E16" s="41">
        <f>SUMIFS('AIDE CALCUL FRAIS PERSONNEL'!I$6:I$65,'AIDE CALCUL FRAIS PERSONNEL'!D$6:D$65,B16)</f>
        <v>0</v>
      </c>
      <c r="F16" s="78">
        <f t="shared" si="0"/>
        <v>0</v>
      </c>
    </row>
    <row r="17" spans="1:7" ht="10.5" customHeight="1" x14ac:dyDescent="0.15">
      <c r="A17" s="47">
        <f t="shared" si="1"/>
        <v>12</v>
      </c>
      <c r="B17" s="35"/>
      <c r="C17" s="67" t="str">
        <f>IF(B17="","",VLOOKUP(B17,Présentation!A$22:B$42,2,0))</f>
        <v/>
      </c>
      <c r="D17" s="69">
        <f>SUMIFS('AIDE CALCUL FRAIS PERSONNEL'!H$6:H$65,'AIDE CALCUL FRAIS PERSONNEL'!D$6:D$65,B17)</f>
        <v>0</v>
      </c>
      <c r="E17" s="41">
        <f>SUMIFS('AIDE CALCUL FRAIS PERSONNEL'!I$6:I$65,'AIDE CALCUL FRAIS PERSONNEL'!D$6:D$65,B17)</f>
        <v>0</v>
      </c>
      <c r="F17" s="78">
        <f t="shared" si="0"/>
        <v>0</v>
      </c>
      <c r="G17" s="4"/>
    </row>
    <row r="18" spans="1:7" ht="10.5" customHeight="1" x14ac:dyDescent="0.15">
      <c r="A18" s="47">
        <f t="shared" si="1"/>
        <v>13</v>
      </c>
      <c r="B18" s="35"/>
      <c r="C18" s="67" t="str">
        <f>IF(B18="","",VLOOKUP(B18,Présentation!A$22:B$42,2,0))</f>
        <v/>
      </c>
      <c r="D18" s="69">
        <f>SUMIFS('AIDE CALCUL FRAIS PERSONNEL'!H$6:H$65,'AIDE CALCUL FRAIS PERSONNEL'!D$6:D$65,B18)</f>
        <v>0</v>
      </c>
      <c r="E18" s="41">
        <f>SUMIFS('AIDE CALCUL FRAIS PERSONNEL'!I$6:I$65,'AIDE CALCUL FRAIS PERSONNEL'!D$6:D$65,B18)</f>
        <v>0</v>
      </c>
      <c r="F18" s="78">
        <f t="shared" si="0"/>
        <v>0</v>
      </c>
    </row>
    <row r="19" spans="1:7" ht="10.5" customHeight="1" x14ac:dyDescent="0.15">
      <c r="A19" s="47">
        <f t="shared" si="1"/>
        <v>14</v>
      </c>
      <c r="B19" s="35"/>
      <c r="C19" s="67" t="str">
        <f>IF(B19="","",VLOOKUP(B19,Présentation!A$22:B$42,2,0))</f>
        <v/>
      </c>
      <c r="D19" s="69">
        <f>SUMIFS('AIDE CALCUL FRAIS PERSONNEL'!H$6:H$65,'AIDE CALCUL FRAIS PERSONNEL'!D$6:D$65,B19)</f>
        <v>0</v>
      </c>
      <c r="E19" s="41">
        <f>SUMIFS('AIDE CALCUL FRAIS PERSONNEL'!I$6:I$65,'AIDE CALCUL FRAIS PERSONNEL'!D$6:D$65,B19)</f>
        <v>0</v>
      </c>
      <c r="F19" s="78">
        <f t="shared" si="0"/>
        <v>0</v>
      </c>
    </row>
    <row r="20" spans="1:7" ht="10.5" customHeight="1" x14ac:dyDescent="0.15">
      <c r="A20" s="47">
        <f t="shared" si="1"/>
        <v>15</v>
      </c>
      <c r="B20" s="35"/>
      <c r="C20" s="67" t="str">
        <f>IF(B20="","",VLOOKUP(B20,Présentation!A$22:B$42,2,0))</f>
        <v/>
      </c>
      <c r="D20" s="69">
        <f>SUMIFS('AIDE CALCUL FRAIS PERSONNEL'!H$6:H$65,'AIDE CALCUL FRAIS PERSONNEL'!D$6:D$65,B20)</f>
        <v>0</v>
      </c>
      <c r="E20" s="41">
        <f>SUMIFS('AIDE CALCUL FRAIS PERSONNEL'!I$6:I$65,'AIDE CALCUL FRAIS PERSONNEL'!D$6:D$65,B20)</f>
        <v>0</v>
      </c>
      <c r="F20" s="78">
        <f t="shared" si="0"/>
        <v>0</v>
      </c>
    </row>
    <row r="21" spans="1:7" ht="10.5" customHeight="1" x14ac:dyDescent="0.15">
      <c r="A21" s="47">
        <f t="shared" si="1"/>
        <v>16</v>
      </c>
      <c r="B21" s="35"/>
      <c r="C21" s="67" t="str">
        <f>IF(B21="","",VLOOKUP(B21,Présentation!A$22:B$42,2,0))</f>
        <v/>
      </c>
      <c r="D21" s="69">
        <f>SUMIFS('AIDE CALCUL FRAIS PERSONNEL'!H$6:H$65,'AIDE CALCUL FRAIS PERSONNEL'!D$6:D$65,B21)</f>
        <v>0</v>
      </c>
      <c r="E21" s="41">
        <f>SUMIFS('AIDE CALCUL FRAIS PERSONNEL'!I$6:I$65,'AIDE CALCUL FRAIS PERSONNEL'!D$6:D$65,B21)</f>
        <v>0</v>
      </c>
      <c r="F21" s="78">
        <f t="shared" si="0"/>
        <v>0</v>
      </c>
    </row>
    <row r="22" spans="1:7" ht="10.5" customHeight="1" x14ac:dyDescent="0.15">
      <c r="A22" s="47">
        <f t="shared" si="1"/>
        <v>17</v>
      </c>
      <c r="B22" s="35"/>
      <c r="C22" s="67" t="str">
        <f>IF(B22="","",VLOOKUP(B22,Présentation!A$22:B$42,2,0))</f>
        <v/>
      </c>
      <c r="D22" s="69">
        <f>SUMIFS('AIDE CALCUL FRAIS PERSONNEL'!H$6:H$65,'AIDE CALCUL FRAIS PERSONNEL'!D$6:D$65,B22)</f>
        <v>0</v>
      </c>
      <c r="E22" s="41">
        <f>SUMIFS('AIDE CALCUL FRAIS PERSONNEL'!I$6:I$65,'AIDE CALCUL FRAIS PERSONNEL'!D$6:D$65,B22)</f>
        <v>0</v>
      </c>
      <c r="F22" s="78">
        <f t="shared" si="0"/>
        <v>0</v>
      </c>
    </row>
    <row r="23" spans="1:7" ht="10.5" customHeight="1" x14ac:dyDescent="0.15">
      <c r="A23" s="47">
        <f t="shared" si="1"/>
        <v>18</v>
      </c>
      <c r="B23" s="35"/>
      <c r="C23" s="67" t="str">
        <f>IF(B23="","",VLOOKUP(B23,Présentation!A$22:B$42,2,0))</f>
        <v/>
      </c>
      <c r="D23" s="69">
        <f>SUMIFS('AIDE CALCUL FRAIS PERSONNEL'!H$6:H$65,'AIDE CALCUL FRAIS PERSONNEL'!D$6:D$65,B23)</f>
        <v>0</v>
      </c>
      <c r="E23" s="41">
        <f>SUMIFS('AIDE CALCUL FRAIS PERSONNEL'!I$6:I$65,'AIDE CALCUL FRAIS PERSONNEL'!D$6:D$65,B23)</f>
        <v>0</v>
      </c>
      <c r="F23" s="78">
        <f t="shared" si="0"/>
        <v>0</v>
      </c>
    </row>
    <row r="24" spans="1:7" ht="10.5" customHeight="1" x14ac:dyDescent="0.15">
      <c r="A24" s="47">
        <f t="shared" si="1"/>
        <v>19</v>
      </c>
      <c r="B24" s="35"/>
      <c r="C24" s="67" t="str">
        <f>IF(B24="","",VLOOKUP(B24,Présentation!A$22:B$42,2,0))</f>
        <v/>
      </c>
      <c r="D24" s="69">
        <f>SUMIFS('AIDE CALCUL FRAIS PERSONNEL'!H$6:H$65,'AIDE CALCUL FRAIS PERSONNEL'!D$6:D$65,B24)</f>
        <v>0</v>
      </c>
      <c r="E24" s="41">
        <f>SUMIFS('AIDE CALCUL FRAIS PERSONNEL'!I$6:I$65,'AIDE CALCUL FRAIS PERSONNEL'!D$6:D$65,B24)</f>
        <v>0</v>
      </c>
      <c r="F24" s="78">
        <f t="shared" si="0"/>
        <v>0</v>
      </c>
    </row>
    <row r="25" spans="1:7" ht="10.5" customHeight="1" x14ac:dyDescent="0.15">
      <c r="A25" s="47">
        <f t="shared" si="1"/>
        <v>20</v>
      </c>
      <c r="B25" s="35"/>
      <c r="C25" s="67" t="str">
        <f>IF(B25="","",VLOOKUP(B25,Présentation!A$22:B$42,2,0))</f>
        <v/>
      </c>
      <c r="D25" s="69">
        <f>SUMIFS('AIDE CALCUL FRAIS PERSONNEL'!H$6:H$65,'AIDE CALCUL FRAIS PERSONNEL'!D$6:D$65,B25)</f>
        <v>0</v>
      </c>
      <c r="E25" s="41">
        <f>SUMIFS('AIDE CALCUL FRAIS PERSONNEL'!I$6:I$65,'AIDE CALCUL FRAIS PERSONNEL'!D$6:D$65,B25)</f>
        <v>0</v>
      </c>
      <c r="F25" s="78">
        <f t="shared" si="0"/>
        <v>0</v>
      </c>
    </row>
    <row r="26" spans="1:7" ht="15" x14ac:dyDescent="0.2">
      <c r="A26" s="48" t="s">
        <v>32</v>
      </c>
      <c r="B26" s="38"/>
      <c r="C26" s="38"/>
      <c r="D26" s="65">
        <f>SUM(D6:D25)</f>
        <v>0</v>
      </c>
      <c r="E26" s="49">
        <f>SUM(E6:E25)</f>
        <v>0</v>
      </c>
      <c r="F26" s="49">
        <f>SUM(F6:F25)</f>
        <v>0</v>
      </c>
    </row>
    <row r="28" spans="1:7" ht="45" customHeight="1" x14ac:dyDescent="0.15">
      <c r="A28" s="88" t="s">
        <v>77</v>
      </c>
      <c r="B28" s="88"/>
      <c r="C28" s="88"/>
      <c r="D28" s="88"/>
      <c r="E28" s="88"/>
      <c r="F28" s="88"/>
    </row>
    <row r="29" spans="1:7" x14ac:dyDescent="0.15">
      <c r="A29" s="81"/>
      <c r="B29" s="81"/>
      <c r="C29" s="81"/>
      <c r="D29" s="81"/>
      <c r="E29" s="81"/>
      <c r="F29" s="81"/>
    </row>
  </sheetData>
  <mergeCells count="4">
    <mergeCell ref="A28:F28"/>
    <mergeCell ref="A4:A5"/>
    <mergeCell ref="B4:C4"/>
    <mergeCell ref="A1:F1"/>
  </mergeCells>
  <conditionalFormatting sqref="A4:B4 B5:F5 A6:A26">
    <cfRule type="expression" dxfId="2" priority="21">
      <formula>P_Z_F_B_TYPE_4_ACTIVE&lt;&gt;P_Z_G_R_G_BOOLEEN_OUI</formula>
    </cfRule>
  </conditionalFormatting>
  <conditionalFormatting sqref="D4:F4">
    <cfRule type="expression" dxfId="1" priority="23">
      <formula>P_Z_F_B_TYPE_4_ACTIVE&lt;&gt;P_Z_G_R_G_BOOLEEN_OUI</formula>
    </cfRule>
  </conditionalFormatting>
  <conditionalFormatting sqref="E26:F26">
    <cfRule type="expression" dxfId="0" priority="4">
      <formula>"$E$36 &lt;&gt; 'AIDE CALCUL FRAIS SALARIAUX'!$K$66"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6994978-41B2-4110-A8F4-F1CB50F7FEE3}">
          <x14:formula1>
            <xm:f>Présentation!$A$24:$A$44</xm:f>
          </x14:formula1>
          <xm:sqref>B6:B25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7">
    <tabColor theme="0" tint="-0.249977111117893"/>
    <pageSetUpPr fitToPage="1"/>
  </sheetPr>
  <dimension ref="A1:H34"/>
  <sheetViews>
    <sheetView tabSelected="1" zoomScaleNormal="100" workbookViewId="0">
      <selection activeCell="E20" sqref="E20"/>
    </sheetView>
  </sheetViews>
  <sheetFormatPr baseColWidth="10" defaultColWidth="11.42578125" defaultRowHeight="10.5" x14ac:dyDescent="0.15"/>
  <cols>
    <col min="1" max="1" width="41" style="1" customWidth="1"/>
    <col min="2" max="6" width="21.42578125" style="1" customWidth="1"/>
    <col min="7" max="7" width="15.7109375" style="1" customWidth="1"/>
    <col min="8" max="16384" width="11.42578125" style="1"/>
  </cols>
  <sheetData>
    <row r="1" spans="1:8" ht="28.5" customHeight="1" x14ac:dyDescent="0.25">
      <c r="A1" s="93" t="s">
        <v>85</v>
      </c>
      <c r="B1" s="93"/>
      <c r="C1" s="93"/>
      <c r="D1" s="93"/>
      <c r="E1" s="12"/>
      <c r="F1" s="12"/>
    </row>
    <row r="2" spans="1:8" ht="12.75" customHeight="1" x14ac:dyDescent="0.2">
      <c r="A2" s="115" t="s">
        <v>39</v>
      </c>
      <c r="B2" s="116"/>
      <c r="C2" s="116"/>
      <c r="D2" s="116"/>
      <c r="E2" s="13"/>
      <c r="F2" s="13"/>
    </row>
    <row r="3" spans="1:8" ht="15" customHeight="1" x14ac:dyDescent="0.25">
      <c r="A3" s="12"/>
      <c r="B3" s="12"/>
      <c r="C3" s="12"/>
      <c r="D3" s="12"/>
      <c r="E3" s="13"/>
      <c r="F3" s="13"/>
    </row>
    <row r="4" spans="1:8" ht="30" x14ac:dyDescent="0.25">
      <c r="A4" s="12"/>
      <c r="B4" s="6" t="s">
        <v>78</v>
      </c>
      <c r="C4" s="6" t="s">
        <v>15</v>
      </c>
      <c r="D4" s="6" t="s">
        <v>78</v>
      </c>
      <c r="E4" s="13"/>
      <c r="F4" s="13"/>
    </row>
    <row r="5" spans="1:8" ht="15" customHeight="1" x14ac:dyDescent="0.15">
      <c r="A5" s="52" t="s">
        <v>40</v>
      </c>
      <c r="B5" s="18">
        <f>'Frais personnel et autres coûts'!E26</f>
        <v>0</v>
      </c>
      <c r="C5" s="17">
        <v>1</v>
      </c>
      <c r="D5" s="18">
        <f>B5*C5</f>
        <v>0</v>
      </c>
    </row>
    <row r="6" spans="1:8" ht="15" customHeight="1" x14ac:dyDescent="0.15">
      <c r="A6" s="52" t="s">
        <v>52</v>
      </c>
      <c r="B6" s="18">
        <f>D34</f>
        <v>0</v>
      </c>
      <c r="C6" s="17">
        <v>1</v>
      </c>
      <c r="D6" s="18">
        <f>D34</f>
        <v>0</v>
      </c>
      <c r="G6" s="79"/>
      <c r="H6" s="80"/>
    </row>
    <row r="7" spans="1:8" ht="15" customHeight="1" x14ac:dyDescent="0.15">
      <c r="A7" s="11" t="s">
        <v>34</v>
      </c>
      <c r="B7" s="23">
        <f>SUM(B5:B6)</f>
        <v>0</v>
      </c>
      <c r="C7" s="17" t="s">
        <v>35</v>
      </c>
      <c r="D7" s="23">
        <f>SUM(D5:D6)</f>
        <v>0</v>
      </c>
    </row>
    <row r="8" spans="1:8" ht="15" x14ac:dyDescent="0.25">
      <c r="A8" s="12"/>
      <c r="B8" s="12"/>
      <c r="C8" s="6" t="s">
        <v>37</v>
      </c>
      <c r="D8" s="22">
        <f>D7*0.8</f>
        <v>0</v>
      </c>
      <c r="E8" s="79"/>
      <c r="F8" s="80"/>
    </row>
    <row r="9" spans="1:8" ht="15" x14ac:dyDescent="0.25">
      <c r="A9" s="12"/>
      <c r="B9" s="12"/>
      <c r="C9" s="6" t="s">
        <v>41</v>
      </c>
      <c r="D9" s="22">
        <f>D7*0.2</f>
        <v>0</v>
      </c>
      <c r="E9" s="12"/>
      <c r="F9" s="12"/>
    </row>
    <row r="10" spans="1:8" ht="15" x14ac:dyDescent="0.25">
      <c r="A10" s="12"/>
      <c r="B10" s="12"/>
      <c r="C10" s="12"/>
      <c r="D10" s="12"/>
      <c r="E10" s="13"/>
      <c r="F10" s="13"/>
    </row>
    <row r="11" spans="1:8" ht="15.75" x14ac:dyDescent="0.15">
      <c r="A11" s="117" t="s">
        <v>88</v>
      </c>
      <c r="B11" s="118"/>
      <c r="C11" s="118"/>
      <c r="D11" s="118"/>
      <c r="E11" s="119"/>
      <c r="F11" s="15"/>
    </row>
    <row r="12" spans="1:8" ht="30" x14ac:dyDescent="0.15">
      <c r="A12" s="11" t="s">
        <v>14</v>
      </c>
      <c r="B12" s="6" t="s">
        <v>87</v>
      </c>
      <c r="C12" s="6" t="s">
        <v>42</v>
      </c>
      <c r="D12" s="6" t="s">
        <v>52</v>
      </c>
      <c r="E12" s="6" t="s">
        <v>12</v>
      </c>
      <c r="F12" s="15"/>
      <c r="G12" s="15"/>
    </row>
    <row r="13" spans="1:8" ht="12" x14ac:dyDescent="0.2">
      <c r="A13" s="56" t="str">
        <f>IF(ISBLANK(Présentation!A24),"",Présentation!A24)</f>
        <v>Chef de file</v>
      </c>
      <c r="B13" s="54">
        <f>SUMIFS('Frais personnel et autres coûts'!$D$6:$D$25,'Frais personnel et autres coûts'!$B$6:$B$25,'Synthèse des dépenses'!$A13)</f>
        <v>0</v>
      </c>
      <c r="C13" s="54">
        <f>SUMIFS('Frais personnel et autres coûts'!$E$6:$E$25,'Frais personnel et autres coûts'!$B$6:$B$25,'Synthèse des dépenses'!$A13)</f>
        <v>0</v>
      </c>
      <c r="D13" s="57">
        <f>C13*0.35</f>
        <v>0</v>
      </c>
      <c r="E13" s="58">
        <f t="shared" ref="E13:E33" si="0">SUM(C13:D13)</f>
        <v>0</v>
      </c>
      <c r="F13" s="15"/>
      <c r="G13" s="15"/>
    </row>
    <row r="14" spans="1:8" ht="12" x14ac:dyDescent="0.2">
      <c r="A14" s="53" t="str">
        <f>IF(ISBLANK(Présentation!A25),"",Présentation!A25)</f>
        <v>Partenaire 1</v>
      </c>
      <c r="B14" s="54">
        <f>SUMIFS('Frais personnel et autres coûts'!$D$6:$D$25,'Frais personnel et autres coûts'!$B$6:$B$25,'Synthèse des dépenses'!$A14)</f>
        <v>0</v>
      </c>
      <c r="C14" s="54">
        <f>SUMIFS('Frais personnel et autres coûts'!$E$6:$E$25,'Frais personnel et autres coûts'!$B$6:$B$25,'Synthèse des dépenses'!$A14)</f>
        <v>0</v>
      </c>
      <c r="D14" s="57">
        <f t="shared" ref="D14:D33" si="1">C14*0.35</f>
        <v>0</v>
      </c>
      <c r="E14" s="60">
        <f t="shared" si="0"/>
        <v>0</v>
      </c>
      <c r="F14" s="15"/>
      <c r="G14" s="15"/>
    </row>
    <row r="15" spans="1:8" ht="12" x14ac:dyDescent="0.2">
      <c r="A15" s="53" t="str">
        <f>IF(ISBLANK(Présentation!A26),"",Présentation!A26)</f>
        <v>Partenaire 2</v>
      </c>
      <c r="B15" s="54">
        <f>SUMIFS('Frais personnel et autres coûts'!$D$6:$D$25,'Frais personnel et autres coûts'!$B$6:$B$25,'Synthèse des dépenses'!$A15)</f>
        <v>0</v>
      </c>
      <c r="C15" s="54">
        <f>SUMIFS('Frais personnel et autres coûts'!$E$6:$E$25,'Frais personnel et autres coûts'!$B$6:$B$25,'Synthèse des dépenses'!$A15)</f>
        <v>0</v>
      </c>
      <c r="D15" s="57">
        <f t="shared" si="1"/>
        <v>0</v>
      </c>
      <c r="E15" s="60">
        <f t="shared" si="0"/>
        <v>0</v>
      </c>
      <c r="F15" s="15"/>
      <c r="G15" s="15"/>
    </row>
    <row r="16" spans="1:8" ht="12" x14ac:dyDescent="0.2">
      <c r="A16" s="53" t="str">
        <f>IF(ISBLANK(Présentation!A27),"",Présentation!A27)</f>
        <v>Partenaire 3</v>
      </c>
      <c r="B16" s="54">
        <f>SUMIFS('Frais personnel et autres coûts'!$D$6:$D$25,'Frais personnel et autres coûts'!$B$6:$B$25,'Synthèse des dépenses'!$A16)</f>
        <v>0</v>
      </c>
      <c r="C16" s="54">
        <f>SUMIFS('Frais personnel et autres coûts'!$E$6:$E$25,'Frais personnel et autres coûts'!$B$6:$B$25,'Synthèse des dépenses'!$A16)</f>
        <v>0</v>
      </c>
      <c r="D16" s="57">
        <f t="shared" si="1"/>
        <v>0</v>
      </c>
      <c r="E16" s="60">
        <f t="shared" si="0"/>
        <v>0</v>
      </c>
      <c r="F16" s="15"/>
      <c r="G16" s="15"/>
    </row>
    <row r="17" spans="1:7" ht="12" x14ac:dyDescent="0.2">
      <c r="A17" s="53" t="str">
        <f>IF(ISBLANK(Présentation!A28),"",Présentation!A28)</f>
        <v>Partenaire 4</v>
      </c>
      <c r="B17" s="54">
        <f>SUMIFS('Frais personnel et autres coûts'!$D$6:$D$25,'Frais personnel et autres coûts'!$B$6:$B$25,'Synthèse des dépenses'!$A17)</f>
        <v>0</v>
      </c>
      <c r="C17" s="54">
        <f>SUMIFS('Frais personnel et autres coûts'!$E$6:$E$25,'Frais personnel et autres coûts'!$B$6:$B$25,'Synthèse des dépenses'!$A17)</f>
        <v>0</v>
      </c>
      <c r="D17" s="57">
        <f t="shared" si="1"/>
        <v>0</v>
      </c>
      <c r="E17" s="61">
        <f t="shared" si="0"/>
        <v>0</v>
      </c>
      <c r="F17" s="15"/>
      <c r="G17" s="15"/>
    </row>
    <row r="18" spans="1:7" ht="12" x14ac:dyDescent="0.2">
      <c r="A18" s="53" t="str">
        <f>IF(ISBLANK(Présentation!A29),"",Présentation!A29)</f>
        <v>Partenaire 5</v>
      </c>
      <c r="B18" s="54">
        <f>SUMIFS('Frais personnel et autres coûts'!$D$6:$D$25,'Frais personnel et autres coûts'!$B$6:$B$25,'Synthèse des dépenses'!$A18)</f>
        <v>0</v>
      </c>
      <c r="C18" s="54">
        <f>SUMIFS('Frais personnel et autres coûts'!$E$6:$E$25,'Frais personnel et autres coûts'!$B$6:$B$25,'Synthèse des dépenses'!$A18)</f>
        <v>0</v>
      </c>
      <c r="D18" s="57">
        <f t="shared" si="1"/>
        <v>0</v>
      </c>
      <c r="E18" s="60">
        <f t="shared" si="0"/>
        <v>0</v>
      </c>
      <c r="F18" s="15"/>
      <c r="G18" s="15"/>
    </row>
    <row r="19" spans="1:7" ht="12" x14ac:dyDescent="0.2">
      <c r="A19" s="53" t="str">
        <f>IF(ISBLANK(Présentation!A30),"",Présentation!A30)</f>
        <v>Partenaire 6</v>
      </c>
      <c r="B19" s="54">
        <f>SUMIFS('Frais personnel et autres coûts'!$D$6:$D$25,'Frais personnel et autres coûts'!$B$6:$B$25,'Synthèse des dépenses'!$A19)</f>
        <v>0</v>
      </c>
      <c r="C19" s="54">
        <f>SUMIFS('Frais personnel et autres coûts'!$E$6:$E$25,'Frais personnel et autres coûts'!$B$6:$B$25,'Synthèse des dépenses'!$A19)</f>
        <v>0</v>
      </c>
      <c r="D19" s="57">
        <f t="shared" si="1"/>
        <v>0</v>
      </c>
      <c r="E19" s="60">
        <f t="shared" si="0"/>
        <v>0</v>
      </c>
      <c r="F19" s="15"/>
      <c r="G19" s="15"/>
    </row>
    <row r="20" spans="1:7" ht="12" x14ac:dyDescent="0.2">
      <c r="A20" s="53" t="str">
        <f>IF(ISBLANK(Présentation!A31),"",Présentation!A31)</f>
        <v>Partenaire 7</v>
      </c>
      <c r="B20" s="54">
        <f>SUMIFS('Frais personnel et autres coûts'!$D$6:$D$25,'Frais personnel et autres coûts'!$B$6:$B$25,'Synthèse des dépenses'!$A20)</f>
        <v>0</v>
      </c>
      <c r="C20" s="54">
        <f>SUMIFS('Frais personnel et autres coûts'!$E$6:$E$25,'Frais personnel et autres coûts'!$B$6:$B$25,'Synthèse des dépenses'!$A20)</f>
        <v>0</v>
      </c>
      <c r="D20" s="57">
        <f t="shared" si="1"/>
        <v>0</v>
      </c>
      <c r="E20" s="60">
        <f t="shared" si="0"/>
        <v>0</v>
      </c>
      <c r="F20" s="15"/>
      <c r="G20" s="15"/>
    </row>
    <row r="21" spans="1:7" ht="12" x14ac:dyDescent="0.2">
      <c r="A21" s="53" t="str">
        <f>IF(ISBLANK(Présentation!A32),"",Présentation!A32)</f>
        <v>Partenaire 8</v>
      </c>
      <c r="B21" s="54">
        <f>SUMIFS('Frais personnel et autres coûts'!$D$6:$D$25,'Frais personnel et autres coûts'!$B$6:$B$25,'Synthèse des dépenses'!$A21)</f>
        <v>0</v>
      </c>
      <c r="C21" s="54">
        <f>SUMIFS('Frais personnel et autres coûts'!$E$6:$E$25,'Frais personnel et autres coûts'!$B$6:$B$25,'Synthèse des dépenses'!$A21)</f>
        <v>0</v>
      </c>
      <c r="D21" s="57">
        <f t="shared" si="1"/>
        <v>0</v>
      </c>
      <c r="E21" s="60">
        <f t="shared" si="0"/>
        <v>0</v>
      </c>
      <c r="F21" s="15"/>
      <c r="G21" s="15"/>
    </row>
    <row r="22" spans="1:7" ht="12" x14ac:dyDescent="0.2">
      <c r="A22" s="53" t="str">
        <f>IF(ISBLANK(Présentation!A33),"",Présentation!A33)</f>
        <v>Partenaire 9</v>
      </c>
      <c r="B22" s="54">
        <f>SUMIFS('Frais personnel et autres coûts'!$D$6:$D$25,'Frais personnel et autres coûts'!$B$6:$B$25,'Synthèse des dépenses'!$A22)</f>
        <v>0</v>
      </c>
      <c r="C22" s="54">
        <f>SUMIFS('Frais personnel et autres coûts'!$E$6:$E$25,'Frais personnel et autres coûts'!$B$6:$B$25,'Synthèse des dépenses'!$A22)</f>
        <v>0</v>
      </c>
      <c r="D22" s="57">
        <f t="shared" si="1"/>
        <v>0</v>
      </c>
      <c r="E22" s="60">
        <f t="shared" si="0"/>
        <v>0</v>
      </c>
      <c r="F22" s="15"/>
      <c r="G22" s="15"/>
    </row>
    <row r="23" spans="1:7" ht="12" x14ac:dyDescent="0.2">
      <c r="A23" s="53" t="str">
        <f>IF(ISBLANK(Présentation!A34),"",Présentation!A34)</f>
        <v>Partenaire 10</v>
      </c>
      <c r="B23" s="54">
        <f>SUMIFS('Frais personnel et autres coûts'!$D$6:$D$25,'Frais personnel et autres coûts'!$B$6:$B$25,'Synthèse des dépenses'!$A23)</f>
        <v>0</v>
      </c>
      <c r="C23" s="54">
        <f>SUMIFS('Frais personnel et autres coûts'!$E$6:$E$25,'Frais personnel et autres coûts'!$B$6:$B$25,'Synthèse des dépenses'!$A23)</f>
        <v>0</v>
      </c>
      <c r="D23" s="57">
        <f t="shared" si="1"/>
        <v>0</v>
      </c>
      <c r="E23" s="60">
        <f t="shared" si="0"/>
        <v>0</v>
      </c>
      <c r="F23" s="15"/>
      <c r="G23" s="15"/>
    </row>
    <row r="24" spans="1:7" ht="12" x14ac:dyDescent="0.2">
      <c r="A24" s="53" t="str">
        <f>IF(ISBLANK(Présentation!A35),"",Présentation!A35)</f>
        <v>Partenaire 11</v>
      </c>
      <c r="B24" s="54">
        <f>SUMIFS('Frais personnel et autres coûts'!$D$6:$D$25,'Frais personnel et autres coûts'!$B$6:$B$25,'Synthèse des dépenses'!$A24)</f>
        <v>0</v>
      </c>
      <c r="C24" s="54">
        <f>SUMIFS('Frais personnel et autres coûts'!$E$6:$E$25,'Frais personnel et autres coûts'!$B$6:$B$25,'Synthèse des dépenses'!$A24)</f>
        <v>0</v>
      </c>
      <c r="D24" s="57">
        <f t="shared" si="1"/>
        <v>0</v>
      </c>
      <c r="E24" s="61">
        <f t="shared" si="0"/>
        <v>0</v>
      </c>
      <c r="F24" s="15"/>
      <c r="G24" s="15"/>
    </row>
    <row r="25" spans="1:7" ht="12" x14ac:dyDescent="0.2">
      <c r="A25" s="53" t="str">
        <f>IF(ISBLANK(Présentation!A36),"",Présentation!A36)</f>
        <v>Partenaire 12</v>
      </c>
      <c r="B25" s="54">
        <f>SUMIFS('Frais personnel et autres coûts'!$D$6:$D$25,'Frais personnel et autres coûts'!$B$6:$B$25,'Synthèse des dépenses'!$A25)</f>
        <v>0</v>
      </c>
      <c r="C25" s="54">
        <f>SUMIFS('Frais personnel et autres coûts'!$E$6:$E$25,'Frais personnel et autres coûts'!$B$6:$B$25,'Synthèse des dépenses'!$A25)</f>
        <v>0</v>
      </c>
      <c r="D25" s="57">
        <f t="shared" si="1"/>
        <v>0</v>
      </c>
      <c r="E25" s="61">
        <f t="shared" si="0"/>
        <v>0</v>
      </c>
      <c r="F25" s="15"/>
      <c r="G25" s="15"/>
    </row>
    <row r="26" spans="1:7" ht="12" x14ac:dyDescent="0.2">
      <c r="A26" s="53" t="str">
        <f>IF(ISBLANK(Présentation!A37),"",Présentation!A37)</f>
        <v>Partenaire 13</v>
      </c>
      <c r="B26" s="54">
        <f>SUMIFS('Frais personnel et autres coûts'!$D$6:$D$25,'Frais personnel et autres coûts'!$B$6:$B$25,'Synthèse des dépenses'!$A26)</f>
        <v>0</v>
      </c>
      <c r="C26" s="54">
        <f>SUMIFS('Frais personnel et autres coûts'!$E$6:$E$25,'Frais personnel et autres coûts'!$B$6:$B$25,'Synthèse des dépenses'!$A26)</f>
        <v>0</v>
      </c>
      <c r="D26" s="57">
        <f t="shared" si="1"/>
        <v>0</v>
      </c>
      <c r="E26" s="58">
        <f t="shared" si="0"/>
        <v>0</v>
      </c>
      <c r="F26" s="15"/>
      <c r="G26" s="15"/>
    </row>
    <row r="27" spans="1:7" ht="12" x14ac:dyDescent="0.2">
      <c r="A27" s="53" t="str">
        <f>IF(ISBLANK(Présentation!A38),"",Présentation!A38)</f>
        <v>Partenaire 14</v>
      </c>
      <c r="B27" s="54">
        <f>SUMIFS('Frais personnel et autres coûts'!$D$6:$D$25,'Frais personnel et autres coûts'!$B$6:$B$25,'Synthèse des dépenses'!$A27)</f>
        <v>0</v>
      </c>
      <c r="C27" s="54">
        <f>SUMIFS('Frais personnel et autres coûts'!$E$6:$E$25,'Frais personnel et autres coûts'!$B$6:$B$25,'Synthèse des dépenses'!$A27)</f>
        <v>0</v>
      </c>
      <c r="D27" s="57">
        <f t="shared" si="1"/>
        <v>0</v>
      </c>
      <c r="E27" s="60">
        <f t="shared" si="0"/>
        <v>0</v>
      </c>
      <c r="F27" s="15"/>
      <c r="G27" s="15"/>
    </row>
    <row r="28" spans="1:7" ht="12" x14ac:dyDescent="0.2">
      <c r="A28" s="53" t="str">
        <f>IF(ISBLANK(Présentation!A39),"",Présentation!A39)</f>
        <v>Partenaire 15</v>
      </c>
      <c r="B28" s="54">
        <f>SUMIFS('Frais personnel et autres coûts'!$D$6:$D$25,'Frais personnel et autres coûts'!$B$6:$B$25,'Synthèse des dépenses'!$A28)</f>
        <v>0</v>
      </c>
      <c r="C28" s="54">
        <f>SUMIFS('Frais personnel et autres coûts'!$E$6:$E$25,'Frais personnel et autres coûts'!$B$6:$B$25,'Synthèse des dépenses'!$A28)</f>
        <v>0</v>
      </c>
      <c r="D28" s="57">
        <f t="shared" si="1"/>
        <v>0</v>
      </c>
      <c r="E28" s="60">
        <f t="shared" si="0"/>
        <v>0</v>
      </c>
      <c r="F28" s="15"/>
      <c r="G28" s="15"/>
    </row>
    <row r="29" spans="1:7" ht="12" x14ac:dyDescent="0.2">
      <c r="A29" s="53" t="str">
        <f>IF(ISBLANK(Présentation!A40),"",Présentation!A40)</f>
        <v>Partenaire 16</v>
      </c>
      <c r="B29" s="54">
        <f>SUMIFS('Frais personnel et autres coûts'!$D$6:$D$25,'Frais personnel et autres coûts'!$B$6:$B$25,'Synthèse des dépenses'!$A29)</f>
        <v>0</v>
      </c>
      <c r="C29" s="54">
        <f>SUMIFS('Frais personnel et autres coûts'!$E$6:$E$25,'Frais personnel et autres coûts'!$B$6:$B$25,'Synthèse des dépenses'!$A29)</f>
        <v>0</v>
      </c>
      <c r="D29" s="57">
        <f t="shared" si="1"/>
        <v>0</v>
      </c>
      <c r="E29" s="60">
        <f t="shared" si="0"/>
        <v>0</v>
      </c>
      <c r="F29" s="15"/>
      <c r="G29" s="15"/>
    </row>
    <row r="30" spans="1:7" ht="12" x14ac:dyDescent="0.2">
      <c r="A30" s="53" t="str">
        <f>IF(ISBLANK(Présentation!A41),"",Présentation!A41)</f>
        <v>Partenaire 17</v>
      </c>
      <c r="B30" s="54">
        <f>SUMIFS('Frais personnel et autres coûts'!$D$6:$D$25,'Frais personnel et autres coûts'!$B$6:$B$25,'Synthèse des dépenses'!$A30)</f>
        <v>0</v>
      </c>
      <c r="C30" s="54">
        <f>SUMIFS('Frais personnel et autres coûts'!$E$6:$E$25,'Frais personnel et autres coûts'!$B$6:$B$25,'Synthèse des dépenses'!$A30)</f>
        <v>0</v>
      </c>
      <c r="D30" s="57">
        <f t="shared" si="1"/>
        <v>0</v>
      </c>
      <c r="E30" s="61">
        <f t="shared" si="0"/>
        <v>0</v>
      </c>
      <c r="F30" s="15"/>
      <c r="G30" s="15"/>
    </row>
    <row r="31" spans="1:7" ht="12" x14ac:dyDescent="0.2">
      <c r="A31" s="53" t="str">
        <f>IF(ISBLANK(Présentation!A42),"",Présentation!A42)</f>
        <v>Partenaire 18</v>
      </c>
      <c r="B31" s="54">
        <f>SUMIFS('Frais personnel et autres coûts'!$D$6:$D$25,'Frais personnel et autres coûts'!$B$6:$B$25,'Synthèse des dépenses'!$A31)</f>
        <v>0</v>
      </c>
      <c r="C31" s="54">
        <f>SUMIFS('Frais personnel et autres coûts'!$E$6:$E$25,'Frais personnel et autres coûts'!$B$6:$B$25,'Synthèse des dépenses'!$A31)</f>
        <v>0</v>
      </c>
      <c r="D31" s="57">
        <f t="shared" si="1"/>
        <v>0</v>
      </c>
      <c r="E31" s="61">
        <f t="shared" si="0"/>
        <v>0</v>
      </c>
      <c r="F31" s="15"/>
      <c r="G31" s="15"/>
    </row>
    <row r="32" spans="1:7" ht="12" x14ac:dyDescent="0.2">
      <c r="A32" s="53" t="str">
        <f>IF(ISBLANK(Présentation!A43),"",Présentation!A43)</f>
        <v>Partenaire 19</v>
      </c>
      <c r="B32" s="54">
        <f>SUMIFS('Frais personnel et autres coûts'!$D$6:$D$25,'Frais personnel et autres coûts'!$B$6:$B$25,'Synthèse des dépenses'!$A32)</f>
        <v>0</v>
      </c>
      <c r="C32" s="54">
        <f>SUMIFS('Frais personnel et autres coûts'!$E$6:$E$25,'Frais personnel et autres coûts'!$B$6:$B$25,'Synthèse des dépenses'!$A32)</f>
        <v>0</v>
      </c>
      <c r="D32" s="57">
        <f t="shared" si="1"/>
        <v>0</v>
      </c>
      <c r="E32" s="58">
        <f t="shared" si="0"/>
        <v>0</v>
      </c>
      <c r="F32" s="15"/>
      <c r="G32" s="15"/>
    </row>
    <row r="33" spans="1:5" ht="12" x14ac:dyDescent="0.2">
      <c r="A33" s="55" t="str">
        <f>IF(ISBLANK(Présentation!A44),"",Présentation!A44)</f>
        <v>Partenaire 20</v>
      </c>
      <c r="B33" s="54">
        <f>SUMIFS('Frais personnel et autres coûts'!$D$6:$D$25,'Frais personnel et autres coûts'!$B$6:$B$25,'Synthèse des dépenses'!$A33)</f>
        <v>0</v>
      </c>
      <c r="C33" s="54">
        <f>SUMIFS('Frais personnel et autres coûts'!$E$6:$E$25,'Frais personnel et autres coûts'!$B$6:$B$25,'Synthèse des dépenses'!$A33)</f>
        <v>0</v>
      </c>
      <c r="D33" s="57">
        <f t="shared" si="1"/>
        <v>0</v>
      </c>
      <c r="E33" s="59">
        <f t="shared" si="0"/>
        <v>0</v>
      </c>
    </row>
    <row r="34" spans="1:5" ht="12" x14ac:dyDescent="0.2">
      <c r="A34" s="16" t="s">
        <v>13</v>
      </c>
      <c r="B34" s="16"/>
      <c r="C34" s="14">
        <f>SUM(C13:C33)</f>
        <v>0</v>
      </c>
      <c r="D34" s="14">
        <f t="shared" ref="D34" si="2">SUM(D13:D33)</f>
        <v>0</v>
      </c>
      <c r="E34" s="14">
        <f>SUM(E13:E33)</f>
        <v>0</v>
      </c>
    </row>
  </sheetData>
  <mergeCells count="3">
    <mergeCell ref="A1:D1"/>
    <mergeCell ref="A2:D2"/>
    <mergeCell ref="A11:E11"/>
  </mergeCells>
  <phoneticPr fontId="20" type="noConversion"/>
  <pageMargins left="0.7" right="0.7" top="0.75" bottom="0.75" header="0.3" footer="0.3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3</vt:i4>
      </vt:variant>
    </vt:vector>
  </HeadingPairs>
  <TitlesOfParts>
    <vt:vector size="8" baseType="lpstr">
      <vt:lpstr>Présentation</vt:lpstr>
      <vt:lpstr>Postes de dépenses</vt:lpstr>
      <vt:lpstr>AIDE CALCUL FRAIS PERSONNEL</vt:lpstr>
      <vt:lpstr>Frais personnel et autres coûts</vt:lpstr>
      <vt:lpstr>Synthèse des dépenses</vt:lpstr>
      <vt:lpstr>Tab_partenaires</vt:lpstr>
      <vt:lpstr>'AIDE CALCUL FRAIS PERSONNEL'!Zone_d_impression</vt:lpstr>
      <vt:lpstr>Présentation!Zone_d_impression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BARBEAU Christine</dc:creator>
  <cp:lastModifiedBy>DUBUET BAPTISTE</cp:lastModifiedBy>
  <cp:lastPrinted>2017-09-22T09:25:10Z</cp:lastPrinted>
  <dcterms:created xsi:type="dcterms:W3CDTF">2016-08-31T08:10:32Z</dcterms:created>
  <dcterms:modified xsi:type="dcterms:W3CDTF">2026-09-23T15:34:09Z</dcterms:modified>
</cp:coreProperties>
</file>